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192.168.70.10\大間町共有\07 生活整備課\17 泉優介\公営企業に係る経営比較分析表（令和２年度決算）の分析等について\"/>
    </mc:Choice>
  </mc:AlternateContent>
  <xr:revisionPtr revIDLastSave="0" documentId="13_ncr:1_{F59F1A6B-D46A-4809-B32B-F219401BC9F7}" xr6:coauthVersionLast="46" xr6:coauthVersionMax="46" xr10:uidLastSave="{00000000-0000-0000-0000-000000000000}"/>
  <workbookProtection workbookAlgorithmName="SHA-512" workbookHashValue="MUC1RCI5nE7hxFKtC7p7RDCZB0B0JPXVlC3lNp7YMAwTezz3ufEfSTV4/J51xZ8McW3dOyd6ZLs7ecy+bCV30A==" workbookSaltValue="CnJVi5IjzuwbaY1yrC0s8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P10" i="4" s="1"/>
  <c r="O6" i="5"/>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AT10" i="4"/>
  <c r="AL10" i="4"/>
  <c r="I10" i="4"/>
  <c r="B10" i="4"/>
  <c r="AT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<sst xmlns="http://schemas.openxmlformats.org/spreadsheetml/2006/main" count="228" uniqueCount="114">
  <si>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</si>
  <si>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</si>
  <si>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</si>
  <si>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</si>
  <si>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</si>
  <si>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</si>
  <si>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</si>
  <si>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</si>
  <si>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</si>
  <si>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</si>
  <si>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</si>
  <si>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</si>
  <si>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</si>
  <si>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</si>
  <si>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</si>
  <si>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</si>
  <si>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</si>
  <si>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</si>
  <si>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</si>
  <si>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</si>
  <si>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</si>
  <si>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</si>
  <si>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</si>
  <si>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</si>
  <si>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</si>
  <si>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</si>
  <si>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</si>
  <si>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</si>
  <si>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</si>
  <si>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</si>
  <si>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</si>
  <si>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</si>
  <si>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</si>
  <si>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</si>
  <si>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</si>
  <si>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</si>
  <si>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</si>
  <si>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</si>
  <si>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</si>
  <si>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</si>
  <si>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</si>
  <si>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</si>
  <si>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</si>
  <si>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</si>
  <si>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</si>
  <si>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</si>
  <si>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</si>
  <si>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</si>
  <si>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</si>
  <si>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</si>
  <si>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</si>
  <si>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</si>
  <si>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</si>
  <si>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</si>
  <si>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</si>
  <si>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</si>
  <si>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</si>
  <si>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</si>
  <si>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</si>
  <si>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</si>
  <si>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</si>
  <si>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</si>
  <si>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</si>
  <si>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</si>
  <si>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</si>
  <si>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</si>
  <si>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</si>
  <si>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</si>
  <si>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</si>
  <si>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</si>
  <si>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</si>
  <si>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</si>
  <si>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</si>
  <si>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</si>
  <si>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</si>
  <si>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</si>
  <si>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</si>
  <si>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</si>
  <si>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</si>
  <si>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</si>
  <si>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</si>
  <si>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</si>
  <si>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</si>
  <si>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</si>
  <si>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</si>
  <si>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</si>
  <si>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</si>
  <si>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</si>
  <si>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</si>
  <si>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</si>
  <si>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</si>
  <si>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</si>
  <si>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</si>
  <si>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大間町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</si>
  <si>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</si>
  <si>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</si>
  <si>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</si>
  <si>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</si>
  <si>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</si>
  <si>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</si>
  <si>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</si>
  <si>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</si>
  <si>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</si>
  <si>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</si>
  <si>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</si>
  <si>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</si>
  <si>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</si>
  <si>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</si>
  <si>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</si>
  <si>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</si>
  <si>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</si>
  <si>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類似団体平均値を大きく下回り推移しているが、今後、水道施設（機器設備等）及び管路の老朽化に伴う更新時期を迎えることから、水道ビジョン及びアセットマネジメントを活用し、計画的かつ適正な資産管理のもと、耐震化を含む中長期的な施設整備計画が必要である。</t>
    <rPh sb="0" eb="2">
      <t>ルイジ</t>
    </rPh>
    <rPh sb="2" eb="4">
      <t>ダンタイ</t>
    </rPh>
    <rPh sb="4" eb="7">
      <t>ヘイキンチ</t>
    </rPh>
    <rPh sb="8" eb="9">
      <t>オオ</t>
    </rPh>
    <rPh sb="11" eb="13">
      <t>シタマワ</t>
    </rPh>
    <rPh sb="14" eb="16">
      <t>スイイ</t>
    </rPh>
    <rPh sb="22" eb="24">
      <t>コンゴ</t>
    </rPh>
    <rPh sb="25" eb="27">
      <t>スイドウ</t>
    </rPh>
    <rPh sb="27" eb="29">
      <t>シセツ</t>
    </rPh>
    <rPh sb="30" eb="32">
      <t>キキ</t>
    </rPh>
    <rPh sb="32" eb="34">
      <t>セツビ</t>
    </rPh>
    <rPh sb="34" eb="35">
      <t>トウ</t>
    </rPh>
    <rPh sb="36" eb="37">
      <t>オヨ</t>
    </rPh>
    <rPh sb="38" eb="40">
      <t>カンロ</t>
    </rPh>
    <rPh sb="41" eb="44">
      <t>ロウキュウカ</t>
    </rPh>
    <rPh sb="45" eb="46">
      <t>トモナ</t>
    </rPh>
    <rPh sb="47" eb="49">
      <t>コウシン</t>
    </rPh>
    <rPh sb="49" eb="51">
      <t>ジキ</t>
    </rPh>
    <rPh sb="52" eb="53">
      <t>ムカ</t>
    </rPh>
    <rPh sb="60" eb="62">
      <t>スイドウ</t>
    </rPh>
    <rPh sb="66" eb="67">
      <t>オヨ</t>
    </rPh>
    <rPh sb="79" eb="81">
      <t>カツヨウ</t>
    </rPh>
    <rPh sb="83" eb="86">
      <t>ケイカクテキ</t>
    </rPh>
    <rPh sb="88" eb="90">
      <t>テキセイ</t>
    </rPh>
    <rPh sb="91" eb="93">
      <t>シサン</t>
    </rPh>
    <rPh sb="93" eb="95">
      <t>カンリ</t>
    </rPh>
    <rPh sb="99" eb="102">
      <t>タイシンカ</t>
    </rPh>
    <rPh sb="103" eb="104">
      <t>フク</t>
    </rPh>
    <rPh sb="105" eb="108">
      <t>チュウチョウキ</t>
    </rPh>
    <rPh sb="108" eb="109">
      <t>テキ</t>
    </rPh>
    <rPh sb="110" eb="112">
      <t>シセツ</t>
    </rPh>
    <rPh sb="112" eb="114">
      <t>セイビ</t>
    </rPh>
    <rPh sb="114" eb="116">
      <t>ケイカク</t>
    </rPh>
    <rPh sb="117" eb="119">
      <t>ヒツヨウ</t>
    </rPh>
    <phoneticPr fontId="4"/>
  </si>
  <si>
    <t>給水人口の減少及び原子力発電所建設工事休止等に伴う使用水量の減少で、給水収益は減少傾向にあり一般会計繰入金も昨年度と比較して減少しており、経常収支比率は、類似団体とほぼ同等の数値となっているものの、年々減少していくことが見込まれる。適切な料金収入の確保・料金体系の見直しを行い、更なる経費削減に努め経営改善を図る必要がある。又、有収率は類似団体と比較し大きく下回っているが、今年度漏水調査を行い、漏水箇所を特定し修繕を行った。今後も漏水調査・管路の修繕・更新等を計画的に進め、有収率向上に努める。</t>
    <rPh sb="0" eb="2">
      <t>キュウスイ</t>
    </rPh>
    <rPh sb="2" eb="4">
      <t>ジンコウ</t>
    </rPh>
    <rPh sb="5" eb="7">
      <t>ゲンショウ</t>
    </rPh>
    <rPh sb="7" eb="8">
      <t>オヨ</t>
    </rPh>
    <rPh sb="9" eb="12">
      <t>ゲンシリョク</t>
    </rPh>
    <rPh sb="12" eb="15">
      <t>ハツデンショ</t>
    </rPh>
    <rPh sb="15" eb="17">
      <t>ケンセツ</t>
    </rPh>
    <rPh sb="17" eb="19">
      <t>コウジ</t>
    </rPh>
    <rPh sb="19" eb="21">
      <t>キュウシ</t>
    </rPh>
    <rPh sb="21" eb="22">
      <t>トウ</t>
    </rPh>
    <rPh sb="23" eb="24">
      <t>トモナ</t>
    </rPh>
    <rPh sb="25" eb="29">
      <t>シヨウスイリョウ</t>
    </rPh>
    <rPh sb="30" eb="32">
      <t>ゲンショウ</t>
    </rPh>
    <rPh sb="34" eb="36">
      <t>キュウスイ</t>
    </rPh>
    <rPh sb="36" eb="38">
      <t>シュウエキ</t>
    </rPh>
    <rPh sb="39" eb="41">
      <t>ゲンショウ</t>
    </rPh>
    <rPh sb="41" eb="43">
      <t>ケイコウ</t>
    </rPh>
    <rPh sb="46" eb="50">
      <t>イッパンカイケイ</t>
    </rPh>
    <rPh sb="50" eb="53">
      <t>クリイレキン</t>
    </rPh>
    <rPh sb="54" eb="57">
      <t>サクネンド</t>
    </rPh>
    <rPh sb="58" eb="60">
      <t>ヒカク</t>
    </rPh>
    <rPh sb="62" eb="64">
      <t>ゲンショウ</t>
    </rPh>
    <rPh sb="69" eb="73">
      <t>ケイジョウシュウシ</t>
    </rPh>
    <rPh sb="73" eb="75">
      <t>ヒリツ</t>
    </rPh>
    <rPh sb="77" eb="79">
      <t>ルイジ</t>
    </rPh>
    <rPh sb="79" eb="81">
      <t>ダンタイ</t>
    </rPh>
    <rPh sb="84" eb="86">
      <t>ドウトウ</t>
    </rPh>
    <rPh sb="87" eb="89">
      <t>スウチ</t>
    </rPh>
    <rPh sb="99" eb="101">
      <t>ネンネン</t>
    </rPh>
    <rPh sb="101" eb="103">
      <t>ゲンショウ</t>
    </rPh>
    <rPh sb="110" eb="112">
      <t>ミコ</t>
    </rPh>
    <rPh sb="116" eb="118">
      <t>テキセツ</t>
    </rPh>
    <rPh sb="119" eb="121">
      <t>リョウキン</t>
    </rPh>
    <rPh sb="121" eb="123">
      <t>シュウニュウ</t>
    </rPh>
    <rPh sb="124" eb="126">
      <t>カクホ</t>
    </rPh>
    <rPh sb="127" eb="129">
      <t>リョウキン</t>
    </rPh>
    <rPh sb="129" eb="131">
      <t>タイケイ</t>
    </rPh>
    <rPh sb="132" eb="134">
      <t>ミナオ</t>
    </rPh>
    <rPh sb="136" eb="137">
      <t>オコナ</t>
    </rPh>
    <rPh sb="139" eb="140">
      <t>サラ</t>
    </rPh>
    <rPh sb="142" eb="144">
      <t>ケイヒ</t>
    </rPh>
    <rPh sb="144" eb="146">
      <t>サクゲン</t>
    </rPh>
    <rPh sb="147" eb="148">
      <t>ツト</t>
    </rPh>
    <rPh sb="149" eb="151">
      <t>ケイエイ</t>
    </rPh>
    <rPh sb="151" eb="153">
      <t>カイゼン</t>
    </rPh>
    <rPh sb="154" eb="155">
      <t>ハカ</t>
    </rPh>
    <rPh sb="156" eb="158">
      <t>ヒツヨウ</t>
    </rPh>
    <rPh sb="162" eb="163">
      <t>マタ</t>
    </rPh>
    <rPh sb="164" eb="167">
      <t>ユウシュウリツ</t>
    </rPh>
    <rPh sb="168" eb="170">
      <t>ルイジ</t>
    </rPh>
    <rPh sb="170" eb="172">
      <t>ダンタイ</t>
    </rPh>
    <rPh sb="173" eb="175">
      <t>ヒカク</t>
    </rPh>
    <rPh sb="176" eb="177">
      <t>オオ</t>
    </rPh>
    <rPh sb="179" eb="181">
      <t>シタマワ</t>
    </rPh>
    <rPh sb="187" eb="190">
      <t>コンネンド</t>
    </rPh>
    <rPh sb="190" eb="194">
      <t>ロウスイチョウサ</t>
    </rPh>
    <rPh sb="195" eb="196">
      <t>オコナ</t>
    </rPh>
    <rPh sb="198" eb="202">
      <t>ロウスイカショ</t>
    </rPh>
    <rPh sb="203" eb="205">
      <t>トクテイ</t>
    </rPh>
    <rPh sb="206" eb="208">
      <t>シュウゼン</t>
    </rPh>
    <rPh sb="209" eb="210">
      <t>オコナ</t>
    </rPh>
    <rPh sb="213" eb="215">
      <t>コンゴ</t>
    </rPh>
    <rPh sb="216" eb="220">
      <t>ロウスイチョウサ</t>
    </rPh>
    <rPh sb="221" eb="223">
      <t>カンロ</t>
    </rPh>
    <rPh sb="224" eb="226">
      <t>シュウゼン</t>
    </rPh>
    <rPh sb="227" eb="229">
      <t>コウシン</t>
    </rPh>
    <rPh sb="229" eb="230">
      <t>トウ</t>
    </rPh>
    <rPh sb="231" eb="234">
      <t>ケイカクテキ</t>
    </rPh>
    <rPh sb="235" eb="236">
      <t>スス</t>
    </rPh>
    <rPh sb="238" eb="241">
      <t>ユウシュウリツ</t>
    </rPh>
    <rPh sb="241" eb="243">
      <t>コウジョウ</t>
    </rPh>
    <rPh sb="244" eb="245">
      <t>ツト</t>
    </rPh>
    <phoneticPr fontId="4"/>
  </si>
  <si>
    <t>給水人口減少等により料金収入が減収するなか、一方で水道施設に係る維持管理及び老朽化に伴う更新費用が見込まれるため今後も厳しい財政状況が予想される。よって、料金の見直しを視野に入れ、コスト削減に向けた施設ダウンサイジング化を図るなどの経費削減を行い、令和７年度までに経営戦略の改定を行う。</t>
    <rPh sb="0" eb="2">
      <t>キュウスイ</t>
    </rPh>
    <rPh sb="2" eb="4">
      <t>ジンコウ</t>
    </rPh>
    <rPh sb="4" eb="6">
      <t>ゲンショウ</t>
    </rPh>
    <rPh sb="6" eb="7">
      <t>トウ</t>
    </rPh>
    <rPh sb="10" eb="12">
      <t>リョウキン</t>
    </rPh>
    <rPh sb="12" eb="14">
      <t>シュウニュウ</t>
    </rPh>
    <rPh sb="15" eb="17">
      <t>ゲンシュウ</t>
    </rPh>
    <rPh sb="22" eb="24">
      <t>イッポウ</t>
    </rPh>
    <rPh sb="25" eb="27">
      <t>スイドウ</t>
    </rPh>
    <rPh sb="27" eb="29">
      <t>シセツ</t>
    </rPh>
    <rPh sb="30" eb="31">
      <t>カカ</t>
    </rPh>
    <rPh sb="32" eb="34">
      <t>イジ</t>
    </rPh>
    <rPh sb="34" eb="36">
      <t>カンリ</t>
    </rPh>
    <rPh sb="36" eb="37">
      <t>オヨ</t>
    </rPh>
    <rPh sb="38" eb="41">
      <t>ロウキュウカ</t>
    </rPh>
    <rPh sb="42" eb="43">
      <t>トモナ</t>
    </rPh>
    <rPh sb="44" eb="46">
      <t>コウシン</t>
    </rPh>
    <rPh sb="46" eb="48">
      <t>ヒヨウ</t>
    </rPh>
    <rPh sb="49" eb="51">
      <t>ミコ</t>
    </rPh>
    <rPh sb="56" eb="58">
      <t>コンゴ</t>
    </rPh>
    <rPh sb="59" eb="60">
      <t>キビ</t>
    </rPh>
    <rPh sb="62" eb="64">
      <t>ザイセイ</t>
    </rPh>
    <rPh sb="64" eb="66">
      <t>ジョウキョウ</t>
    </rPh>
    <rPh sb="67" eb="69">
      <t>ヨソウ</t>
    </rPh>
    <rPh sb="77" eb="79">
      <t>リョウキン</t>
    </rPh>
    <rPh sb="80" eb="82">
      <t>ミナオ</t>
    </rPh>
    <rPh sb="84" eb="86">
      <t>シヤ</t>
    </rPh>
    <rPh sb="87" eb="88">
      <t>イ</t>
    </rPh>
    <rPh sb="93" eb="95">
      <t>サクゲン</t>
    </rPh>
    <rPh sb="96" eb="97">
      <t>ム</t>
    </rPh>
    <rPh sb="99" eb="101">
      <t>シセツ</t>
    </rPh>
    <rPh sb="109" eb="110">
      <t>カ</t>
    </rPh>
    <rPh sb="111" eb="112">
      <t>ハカ</t>
    </rPh>
    <rPh sb="116" eb="118">
      <t>ケイヒ</t>
    </rPh>
    <rPh sb="118" eb="120">
      <t>サクゲン</t>
    </rPh>
    <rPh sb="121" eb="122">
      <t>オコナ</t>
    </rPh>
    <rPh sb="124" eb="126">
      <t>レイワ</t>
    </rPh>
    <rPh sb="127" eb="129">
      <t>ネンド</t>
    </rPh>
    <rPh sb="132" eb="134">
      <t>ケイエイ</t>
    </rPh>
    <rPh sb="134" eb="136">
      <t>センリャク</t>
    </rPh>
    <rPh sb="137" eb="139">
      <t>カイテイ</t>
    </rPh>
    <rPh sb="140" eb="14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</si>
</sst>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88-4C17-96BF-A17105F4988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0.38</c:v>
                </c:pt>
              </c:numCache>
            </c:numRef>
          </c:val>
          <c:smooth val="0"/>
          <c:extLst>
            <c:ext xmlns:c16="http://schemas.microsoft.com/office/drawing/2014/chart" uri="{C3380CC4-5D6E-409C-BE32-E72D297353CC}">
              <c16:uniqueId val="{00000001-3C88-4C17-96BF-A17105F4988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45.86</c:v>
                </c:pt>
                <c:pt idx="1">
                  <c:v>48.06</c:v>
                </c:pt>
                <c:pt idx="2">
                  <c:v>45.43</c:v>
                </c:pt>
                <c:pt idx="3">
                  <c:v>48.08</c:v>
                </c:pt>
                <c:pt idx="4">
                  <c:v>55.48</c:v>
                </c:pt>
              </c:numCache>
            </c:numRef>
          </c:val>
          <c:extLst>
            <c:ext xmlns:c16="http://schemas.microsoft.com/office/drawing/2014/chart" uri="{C3380CC4-5D6E-409C-BE32-E72D297353CC}">
              <c16:uniqueId val="{00000000-F461-4E8D-9254-B3884FC5FF8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39.94</c:v>
                </c:pt>
              </c:numCache>
            </c:numRef>
          </c:val>
          <c:smooth val="0"/>
          <c:extLst>
            <c:ext xmlns:c16="http://schemas.microsoft.com/office/drawing/2014/chart" uri="{C3380CC4-5D6E-409C-BE32-E72D297353CC}">
              <c16:uniqueId val="{00000001-F461-4E8D-9254-B3884FC5FF8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71.13</c:v>
                </c:pt>
                <c:pt idx="1">
                  <c:v>67.11</c:v>
                </c:pt>
                <c:pt idx="2">
                  <c:v>69.23</c:v>
                </c:pt>
                <c:pt idx="3">
                  <c:v>65.67</c:v>
                </c:pt>
                <c:pt idx="4">
                  <c:v>62.78</c:v>
                </c:pt>
              </c:numCache>
            </c:numRef>
          </c:val>
          <c:extLst>
            <c:ext xmlns:c16="http://schemas.microsoft.com/office/drawing/2014/chart" uri="{C3380CC4-5D6E-409C-BE32-E72D297353CC}">
              <c16:uniqueId val="{00000000-52B7-4500-8D3C-DB2D4D5A33F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69.41</c:v>
                </c:pt>
              </c:numCache>
            </c:numRef>
          </c:val>
          <c:smooth val="0"/>
          <c:extLst>
            <c:ext xmlns:c16="http://schemas.microsoft.com/office/drawing/2014/chart" uri="{C3380CC4-5D6E-409C-BE32-E72D297353CC}">
              <c16:uniqueId val="{00000001-52B7-4500-8D3C-DB2D4D5A33F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93.52</c:v>
                </c:pt>
                <c:pt idx="1">
                  <c:v>109.34</c:v>
                </c:pt>
                <c:pt idx="2">
                  <c:v>131.49</c:v>
                </c:pt>
                <c:pt idx="3">
                  <c:v>122.15</c:v>
                </c:pt>
                <c:pt idx="4">
                  <c:v>113.11</c:v>
                </c:pt>
              </c:numCache>
            </c:numRef>
          </c:val>
          <c:extLst>
            <c:ext xmlns:c16="http://schemas.microsoft.com/office/drawing/2014/chart" uri="{C3380CC4-5D6E-409C-BE32-E72D297353CC}">
              <c16:uniqueId val="{00000000-7CF2-4E5D-BB3D-934508362E1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114.22</c:v>
                </c:pt>
              </c:numCache>
            </c:numRef>
          </c:val>
          <c:smooth val="0"/>
          <c:extLst>
            <c:ext xmlns:c16="http://schemas.microsoft.com/office/drawing/2014/chart" uri="{C3380CC4-5D6E-409C-BE32-E72D297353CC}">
              <c16:uniqueId val="{00000001-7CF2-4E5D-BB3D-934508362E1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5.51</c:v>
                </c:pt>
                <c:pt idx="1">
                  <c:v>5.7</c:v>
                </c:pt>
                <c:pt idx="2">
                  <c:v>5.87</c:v>
                </c:pt>
                <c:pt idx="3">
                  <c:v>5.56</c:v>
                </c:pt>
                <c:pt idx="4">
                  <c:v>5.94</c:v>
                </c:pt>
              </c:numCache>
            </c:numRef>
          </c:val>
          <c:extLst>
            <c:ext xmlns:c16="http://schemas.microsoft.com/office/drawing/2014/chart" uri="{C3380CC4-5D6E-409C-BE32-E72D297353CC}">
              <c16:uniqueId val="{00000000-2FC9-4E7B-8139-76FCC92DA55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53.25</c:v>
                </c:pt>
              </c:numCache>
            </c:numRef>
          </c:val>
          <c:smooth val="0"/>
          <c:extLst>
            <c:ext xmlns:c16="http://schemas.microsoft.com/office/drawing/2014/chart" uri="{C3380CC4-5D6E-409C-BE32-E72D297353CC}">
              <c16:uniqueId val="{00000001-2FC9-4E7B-8139-76FCC92DA55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1.23</c:v>
                </c:pt>
                <c:pt idx="1">
                  <c:v>1.23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785-490E-B5AD-95AFE838DC0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23.02</c:v>
                </c:pt>
              </c:numCache>
            </c:numRef>
          </c:val>
          <c:smooth val="0"/>
          <c:extLst>
            <c:ext xmlns:c16="http://schemas.microsoft.com/office/drawing/2014/chart" uri="{C3380CC4-5D6E-409C-BE32-E72D297353CC}">
              <c16:uniqueId val="{00000001-D785-490E-B5AD-95AFE838DC0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67-42E6-A7F6-B8779C1942D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22.71</c:v>
                </c:pt>
              </c:numCache>
            </c:numRef>
          </c:val>
          <c:smooth val="0"/>
          <c:extLst>
            <c:ext xmlns:c16="http://schemas.microsoft.com/office/drawing/2014/chart" uri="{C3380CC4-5D6E-409C-BE32-E72D297353CC}">
              <c16:uniqueId val="{00000001-4367-42E6-A7F6-B8779C1942D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111.86</c:v>
                </c:pt>
                <c:pt idx="1">
                  <c:v>112.8</c:v>
                </c:pt>
                <c:pt idx="2">
                  <c:v>142.30000000000001</c:v>
                </c:pt>
                <c:pt idx="3">
                  <c:v>153.13</c:v>
                </c:pt>
                <c:pt idx="4">
                  <c:v>167.54</c:v>
                </c:pt>
              </c:numCache>
            </c:numRef>
          </c:val>
          <c:extLst>
            <c:ext xmlns:c16="http://schemas.microsoft.com/office/drawing/2014/chart" uri="{C3380CC4-5D6E-409C-BE32-E72D297353CC}">
              <c16:uniqueId val="{00000000-0926-4AD3-B0E5-8DBA84A0C8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381.07</c:v>
                </c:pt>
              </c:numCache>
            </c:numRef>
          </c:val>
          <c:smooth val="0"/>
          <c:extLst>
            <c:ext xmlns:c16="http://schemas.microsoft.com/office/drawing/2014/chart" uri="{C3380CC4-5D6E-409C-BE32-E72D297353CC}">
              <c16:uniqueId val="{00000001-0926-4AD3-B0E5-8DBA84A0C8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677.78</c:v>
                </c:pt>
                <c:pt idx="1">
                  <c:v>631.94000000000005</c:v>
                </c:pt>
                <c:pt idx="2">
                  <c:v>592.71</c:v>
                </c:pt>
                <c:pt idx="3">
                  <c:v>565.83000000000004</c:v>
                </c:pt>
                <c:pt idx="4">
                  <c:v>560.58000000000004</c:v>
                </c:pt>
              </c:numCache>
            </c:numRef>
          </c:val>
          <c:extLst>
            <c:ext xmlns:c16="http://schemas.microsoft.com/office/drawing/2014/chart" uri="{C3380CC4-5D6E-409C-BE32-E72D297353CC}">
              <c16:uniqueId val="{00000000-0B4A-4839-B4CA-E3333FAAB7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556.47</c:v>
                </c:pt>
              </c:numCache>
            </c:numRef>
          </c:val>
          <c:smooth val="0"/>
          <c:extLst>
            <c:ext xmlns:c16="http://schemas.microsoft.com/office/drawing/2014/chart" uri="{C3380CC4-5D6E-409C-BE32-E72D297353CC}">
              <c16:uniqueId val="{00000001-0B4A-4839-B4CA-E3333FAAB7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90.56</c:v>
                </c:pt>
                <c:pt idx="1">
                  <c:v>90.71</c:v>
                </c:pt>
                <c:pt idx="2">
                  <c:v>93.86</c:v>
                </c:pt>
                <c:pt idx="3">
                  <c:v>97.93</c:v>
                </c:pt>
                <c:pt idx="4">
                  <c:v>90.4</c:v>
                </c:pt>
              </c:numCache>
            </c:numRef>
          </c:val>
          <c:extLst>
            <c:ext xmlns:c16="http://schemas.microsoft.com/office/drawing/2014/chart" uri="{C3380CC4-5D6E-409C-BE32-E72D297353CC}">
              <c16:uniqueId val="{00000000-70D9-4DE6-9D77-607AC8223D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78.67</c:v>
                </c:pt>
              </c:numCache>
            </c:numRef>
          </c:val>
          <c:smooth val="0"/>
          <c:extLst>
            <c:ext xmlns:c16="http://schemas.microsoft.com/office/drawing/2014/chart" uri="{C3380CC4-5D6E-409C-BE32-E72D297353CC}">
              <c16:uniqueId val="{00000001-70D9-4DE6-9D77-607AC8223D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231.8</c:v>
                </c:pt>
                <c:pt idx="1">
                  <c:v>231.97</c:v>
                </c:pt>
                <c:pt idx="2">
                  <c:v>224.53</c:v>
                </c:pt>
                <c:pt idx="3">
                  <c:v>214.93</c:v>
                </c:pt>
                <c:pt idx="4">
                  <c:v>234.53</c:v>
                </c:pt>
              </c:numCache>
            </c:numRef>
          </c:val>
          <c:extLst>
            <c:ext xmlns:c16="http://schemas.microsoft.com/office/drawing/2014/chart" uri="{C3380CC4-5D6E-409C-BE32-E72D297353CC}">
              <c16:uniqueId val="{00000000-E9C5-4A62-BC1E-5290BF5DE4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257.95</c:v>
                </c:pt>
              </c:numCache>
            </c:numRef>
          </c:val>
          <c:smooth val="0"/>
          <c:extLst>
            <c:ext xmlns:c16="http://schemas.microsoft.com/office/drawing/2014/chart" uri="{C3380CC4-5D6E-409C-BE32-E72D297353CC}">
              <c16:uniqueId val="{00000001-E9C5-4A62-BC1E-5290BF5DE4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43" zoomScaleNormal="100" workbookViewId="0">
      <selection activeCell="CA70" sqref="CA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大間町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3" t="str">
        <f>データ!$M$6</f>
        <v>非設置</v>
      </c>
      <c r="AE8" s="83"/>
      <c r="AF8" s="83"/>
      <c r="AG8" s="83"/>
      <c r="AH8" s="83"/>
      <c r="AI8" s="83"/>
      <c r="AJ8" s="83"/>
      <c r="AK8" s="4"/>
      <c r="AL8" s="71">
        <f>データ!$R$6</f>
        <v>5125</v>
      </c>
      <c r="AM8" s="71"/>
      <c r="AN8" s="71"/>
      <c r="AO8" s="71"/>
      <c r="AP8" s="71"/>
      <c r="AQ8" s="71"/>
      <c r="AR8" s="71"/>
      <c r="AS8" s="71"/>
      <c r="AT8" s="67">
        <f>データ!$S$6</f>
        <v>52.1</v>
      </c>
      <c r="AU8" s="68"/>
      <c r="AV8" s="68"/>
      <c r="AW8" s="68"/>
      <c r="AX8" s="68"/>
      <c r="AY8" s="68"/>
      <c r="AZ8" s="68"/>
      <c r="BA8" s="68"/>
      <c r="BB8" s="70">
        <f>データ!$T$6</f>
        <v>98.37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57.84</v>
      </c>
      <c r="J10" s="68"/>
      <c r="K10" s="68"/>
      <c r="L10" s="68"/>
      <c r="M10" s="68"/>
      <c r="N10" s="68"/>
      <c r="O10" s="69"/>
      <c r="P10" s="70">
        <f>データ!$P$6</f>
        <v>99.5</v>
      </c>
      <c r="Q10" s="70"/>
      <c r="R10" s="70"/>
      <c r="S10" s="70"/>
      <c r="T10" s="70"/>
      <c r="U10" s="70"/>
      <c r="V10" s="70"/>
      <c r="W10" s="71">
        <f>データ!$Q$6</f>
        <v>4345</v>
      </c>
      <c r="X10" s="71"/>
      <c r="Y10" s="71"/>
      <c r="Z10" s="71"/>
      <c r="AA10" s="71"/>
      <c r="AB10" s="71"/>
      <c r="AC10" s="71"/>
      <c r="AD10" s="2"/>
      <c r="AE10" s="2"/>
      <c r="AF10" s="2"/>
      <c r="AG10" s="2"/>
      <c r="AH10" s="4"/>
      <c r="AI10" s="4"/>
      <c r="AJ10" s="4"/>
      <c r="AK10" s="4"/>
      <c r="AL10" s="71">
        <f>データ!$U$6</f>
        <v>4986</v>
      </c>
      <c r="AM10" s="71"/>
      <c r="AN10" s="71"/>
      <c r="AO10" s="71"/>
      <c r="AP10" s="71"/>
      <c r="AQ10" s="71"/>
      <c r="AR10" s="71"/>
      <c r="AS10" s="71"/>
      <c r="AT10" s="67">
        <f>データ!$V$6</f>
        <v>9.3000000000000007</v>
      </c>
      <c r="AU10" s="68"/>
      <c r="AV10" s="68"/>
      <c r="AW10" s="68"/>
      <c r="AX10" s="68"/>
      <c r="AY10" s="68"/>
      <c r="AZ10" s="68"/>
      <c r="BA10" s="68"/>
      <c r="BB10" s="70">
        <f>データ!$W$6</f>
        <v>536.13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tkxK0dD6A+urWNH7sfKOVeTYts+P7Y42dHORfnOr8wfIj4aCTkpY8NNJQTGWPv1CM3n8OCKlwkN0C19a5gAFw==" saltValue="iQw/xob56rlF0Fu2+OsYV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24236</v>
      </c>
      <c r="D6" s="34">
        <f t="shared" si="3"/>
        <v>46</v>
      </c>
      <c r="E6" s="34">
        <f t="shared" si="3"/>
        <v>1</v>
      </c>
      <c r="F6" s="34">
        <f t="shared" si="3"/>
        <v>0</v>
      </c>
      <c r="G6" s="34">
        <f t="shared" si="3"/>
        <v>1</v>
      </c>
      <c r="H6" s="34" t="str">
        <f t="shared" si="3"/>
        <v>青森県　大間町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57.84</v>
      </c>
      <c r="P6" s="35">
        <f t="shared" si="3"/>
        <v>99.5</v>
      </c>
      <c r="Q6" s="35">
        <f t="shared" si="3"/>
        <v>4345</v>
      </c>
      <c r="R6" s="35">
        <f t="shared" si="3"/>
        <v>5125</v>
      </c>
      <c r="S6" s="35">
        <f t="shared" si="3"/>
        <v>52.1</v>
      </c>
      <c r="T6" s="35">
        <f t="shared" si="3"/>
        <v>98.37</v>
      </c>
      <c r="U6" s="35">
        <f t="shared" si="3"/>
        <v>4986</v>
      </c>
      <c r="V6" s="35">
        <f t="shared" si="3"/>
        <v>9.3000000000000007</v>
      </c>
      <c r="W6" s="35">
        <f t="shared" si="3"/>
        <v>536.13</v>
      </c>
      <c r="X6" s="36">
        <f>IF(X7="",NA(),X7)</f>
        <v>93.52</v>
      </c>
      <c r="Y6" s="36">
        <f t="shared" ref="Y6:AG6" si="4">IF(Y7="",NA(),Y7)</f>
        <v>109.34</v>
      </c>
      <c r="Z6" s="36">
        <f t="shared" si="4"/>
        <v>131.49</v>
      </c>
      <c r="AA6" s="36">
        <f t="shared" si="4"/>
        <v>122.15</v>
      </c>
      <c r="AB6" s="36">
        <f t="shared" si="4"/>
        <v>113.11</v>
      </c>
      <c r="AC6" s="36">
        <f t="shared" si="4"/>
        <v>107.95</v>
      </c>
      <c r="AD6" s="36">
        <f t="shared" si="4"/>
        <v>104.47</v>
      </c>
      <c r="AE6" s="36">
        <f t="shared" si="4"/>
        <v>103.81</v>
      </c>
      <c r="AF6" s="36">
        <f t="shared" si="4"/>
        <v>104.35</v>
      </c>
      <c r="AG6" s="36">
        <f t="shared" si="4"/>
        <v>114.22</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22.71</v>
      </c>
      <c r="AS6" s="35" t="str">
        <f>IF(AS7="","",IF(AS7="-","【-】","【"&amp;SUBSTITUTE(TEXT(AS7,"#,##0.00"),"-","△")&amp;"】"))</f>
        <v>【1.15】</v>
      </c>
      <c r="AT6" s="36">
        <f>IF(AT7="",NA(),AT7)</f>
        <v>111.86</v>
      </c>
      <c r="AU6" s="36">
        <f t="shared" ref="AU6:BC6" si="6">IF(AU7="",NA(),AU7)</f>
        <v>112.8</v>
      </c>
      <c r="AV6" s="36">
        <f t="shared" si="6"/>
        <v>142.30000000000001</v>
      </c>
      <c r="AW6" s="36">
        <f t="shared" si="6"/>
        <v>153.13</v>
      </c>
      <c r="AX6" s="36">
        <f t="shared" si="6"/>
        <v>167.54</v>
      </c>
      <c r="AY6" s="36">
        <f t="shared" si="6"/>
        <v>371.89</v>
      </c>
      <c r="AZ6" s="36">
        <f t="shared" si="6"/>
        <v>293.23</v>
      </c>
      <c r="BA6" s="36">
        <f t="shared" si="6"/>
        <v>300.14</v>
      </c>
      <c r="BB6" s="36">
        <f t="shared" si="6"/>
        <v>301.04000000000002</v>
      </c>
      <c r="BC6" s="36">
        <f t="shared" si="6"/>
        <v>381.07</v>
      </c>
      <c r="BD6" s="35" t="str">
        <f>IF(BD7="","",IF(BD7="-","【-】","【"&amp;SUBSTITUTE(TEXT(BD7,"#,##0.00"),"-","△")&amp;"】"))</f>
        <v>【260.31】</v>
      </c>
      <c r="BE6" s="36">
        <f>IF(BE7="",NA(),BE7)</f>
        <v>677.78</v>
      </c>
      <c r="BF6" s="36">
        <f t="shared" ref="BF6:BN6" si="7">IF(BF7="",NA(),BF7)</f>
        <v>631.94000000000005</v>
      </c>
      <c r="BG6" s="36">
        <f t="shared" si="7"/>
        <v>592.71</v>
      </c>
      <c r="BH6" s="36">
        <f t="shared" si="7"/>
        <v>565.83000000000004</v>
      </c>
      <c r="BI6" s="36">
        <f t="shared" si="7"/>
        <v>560.58000000000004</v>
      </c>
      <c r="BJ6" s="36">
        <f t="shared" si="7"/>
        <v>483.11</v>
      </c>
      <c r="BK6" s="36">
        <f t="shared" si="7"/>
        <v>542.29999999999995</v>
      </c>
      <c r="BL6" s="36">
        <f t="shared" si="7"/>
        <v>566.65</v>
      </c>
      <c r="BM6" s="36">
        <f t="shared" si="7"/>
        <v>551.62</v>
      </c>
      <c r="BN6" s="36">
        <f t="shared" si="7"/>
        <v>556.47</v>
      </c>
      <c r="BO6" s="35" t="str">
        <f>IF(BO7="","",IF(BO7="-","【-】","【"&amp;SUBSTITUTE(TEXT(BO7,"#,##0.00"),"-","△")&amp;"】"))</f>
        <v>【275.67】</v>
      </c>
      <c r="BP6" s="36">
        <f>IF(BP7="",NA(),BP7)</f>
        <v>90.56</v>
      </c>
      <c r="BQ6" s="36">
        <f t="shared" ref="BQ6:BY6" si="8">IF(BQ7="",NA(),BQ7)</f>
        <v>90.71</v>
      </c>
      <c r="BR6" s="36">
        <f t="shared" si="8"/>
        <v>93.86</v>
      </c>
      <c r="BS6" s="36">
        <f t="shared" si="8"/>
        <v>97.93</v>
      </c>
      <c r="BT6" s="36">
        <f t="shared" si="8"/>
        <v>90.4</v>
      </c>
      <c r="BU6" s="36">
        <f t="shared" si="8"/>
        <v>93.28</v>
      </c>
      <c r="BV6" s="36">
        <f t="shared" si="8"/>
        <v>87.51</v>
      </c>
      <c r="BW6" s="36">
        <f t="shared" si="8"/>
        <v>84.77</v>
      </c>
      <c r="BX6" s="36">
        <f t="shared" si="8"/>
        <v>87.11</v>
      </c>
      <c r="BY6" s="36">
        <f t="shared" si="8"/>
        <v>78.67</v>
      </c>
      <c r="BZ6" s="35" t="str">
        <f>IF(BZ7="","",IF(BZ7="-","【-】","【"&amp;SUBSTITUTE(TEXT(BZ7,"#,##0.00"),"-","△")&amp;"】"))</f>
        <v>【100.05】</v>
      </c>
      <c r="CA6" s="36">
        <f>IF(CA7="",NA(),CA7)</f>
        <v>231.8</v>
      </c>
      <c r="CB6" s="36">
        <f t="shared" ref="CB6:CJ6" si="9">IF(CB7="",NA(),CB7)</f>
        <v>231.97</v>
      </c>
      <c r="CC6" s="36">
        <f t="shared" si="9"/>
        <v>224.53</v>
      </c>
      <c r="CD6" s="36">
        <f t="shared" si="9"/>
        <v>214.93</v>
      </c>
      <c r="CE6" s="36">
        <f t="shared" si="9"/>
        <v>234.53</v>
      </c>
      <c r="CF6" s="36">
        <f t="shared" si="9"/>
        <v>208.29</v>
      </c>
      <c r="CG6" s="36">
        <f t="shared" si="9"/>
        <v>218.42</v>
      </c>
      <c r="CH6" s="36">
        <f t="shared" si="9"/>
        <v>227.27</v>
      </c>
      <c r="CI6" s="36">
        <f t="shared" si="9"/>
        <v>223.98</v>
      </c>
      <c r="CJ6" s="36">
        <f t="shared" si="9"/>
        <v>257.95</v>
      </c>
      <c r="CK6" s="35" t="str">
        <f>IF(CK7="","",IF(CK7="-","【-】","【"&amp;SUBSTITUTE(TEXT(CK7,"#,##0.00"),"-","△")&amp;"】"))</f>
        <v>【166.40】</v>
      </c>
      <c r="CL6" s="36">
        <f>IF(CL7="",NA(),CL7)</f>
        <v>45.86</v>
      </c>
      <c r="CM6" s="36">
        <f t="shared" ref="CM6:CU6" si="10">IF(CM7="",NA(),CM7)</f>
        <v>48.06</v>
      </c>
      <c r="CN6" s="36">
        <f t="shared" si="10"/>
        <v>45.43</v>
      </c>
      <c r="CO6" s="36">
        <f t="shared" si="10"/>
        <v>48.08</v>
      </c>
      <c r="CP6" s="36">
        <f t="shared" si="10"/>
        <v>55.48</v>
      </c>
      <c r="CQ6" s="36">
        <f t="shared" si="10"/>
        <v>49.32</v>
      </c>
      <c r="CR6" s="36">
        <f t="shared" si="10"/>
        <v>50.24</v>
      </c>
      <c r="CS6" s="36">
        <f t="shared" si="10"/>
        <v>50.29</v>
      </c>
      <c r="CT6" s="36">
        <f t="shared" si="10"/>
        <v>49.64</v>
      </c>
      <c r="CU6" s="36">
        <f t="shared" si="10"/>
        <v>39.94</v>
      </c>
      <c r="CV6" s="35" t="str">
        <f>IF(CV7="","",IF(CV7="-","【-】","【"&amp;SUBSTITUTE(TEXT(CV7,"#,##0.00"),"-","△")&amp;"】"))</f>
        <v>【60.69】</v>
      </c>
      <c r="CW6" s="36">
        <f>IF(CW7="",NA(),CW7)</f>
        <v>71.13</v>
      </c>
      <c r="CX6" s="36">
        <f t="shared" ref="CX6:DF6" si="11">IF(CX7="",NA(),CX7)</f>
        <v>67.11</v>
      </c>
      <c r="CY6" s="36">
        <f t="shared" si="11"/>
        <v>69.23</v>
      </c>
      <c r="CZ6" s="36">
        <f t="shared" si="11"/>
        <v>65.67</v>
      </c>
      <c r="DA6" s="36">
        <f t="shared" si="11"/>
        <v>62.78</v>
      </c>
      <c r="DB6" s="36">
        <f t="shared" si="11"/>
        <v>79.34</v>
      </c>
      <c r="DC6" s="36">
        <f t="shared" si="11"/>
        <v>78.650000000000006</v>
      </c>
      <c r="DD6" s="36">
        <f t="shared" si="11"/>
        <v>77.73</v>
      </c>
      <c r="DE6" s="36">
        <f t="shared" si="11"/>
        <v>78.09</v>
      </c>
      <c r="DF6" s="36">
        <f t="shared" si="11"/>
        <v>69.41</v>
      </c>
      <c r="DG6" s="35" t="str">
        <f>IF(DG7="","",IF(DG7="-","【-】","【"&amp;SUBSTITUTE(TEXT(DG7,"#,##0.00"),"-","△")&amp;"】"))</f>
        <v>【89.82】</v>
      </c>
      <c r="DH6" s="36">
        <f>IF(DH7="",NA(),DH7)</f>
        <v>5.51</v>
      </c>
      <c r="DI6" s="36">
        <f t="shared" ref="DI6:DQ6" si="12">IF(DI7="",NA(),DI7)</f>
        <v>5.7</v>
      </c>
      <c r="DJ6" s="36">
        <f t="shared" si="12"/>
        <v>5.87</v>
      </c>
      <c r="DK6" s="36">
        <f t="shared" si="12"/>
        <v>5.56</v>
      </c>
      <c r="DL6" s="36">
        <f t="shared" si="12"/>
        <v>5.94</v>
      </c>
      <c r="DM6" s="36">
        <f t="shared" si="12"/>
        <v>48.3</v>
      </c>
      <c r="DN6" s="36">
        <f t="shared" si="12"/>
        <v>45.14</v>
      </c>
      <c r="DO6" s="36">
        <f t="shared" si="12"/>
        <v>45.85</v>
      </c>
      <c r="DP6" s="36">
        <f t="shared" si="12"/>
        <v>47.31</v>
      </c>
      <c r="DQ6" s="36">
        <f t="shared" si="12"/>
        <v>53.25</v>
      </c>
      <c r="DR6" s="35" t="str">
        <f>IF(DR7="","",IF(DR7="-","【-】","【"&amp;SUBSTITUTE(TEXT(DR7,"#,##0.00"),"-","△")&amp;"】"))</f>
        <v>【50.19】</v>
      </c>
      <c r="DS6" s="36">
        <f>IF(DS7="",NA(),DS7)</f>
        <v>1.23</v>
      </c>
      <c r="DT6" s="36">
        <f t="shared" ref="DT6:EB6" si="13">IF(DT7="",NA(),DT7)</f>
        <v>1.23</v>
      </c>
      <c r="DU6" s="35">
        <f t="shared" si="13"/>
        <v>0</v>
      </c>
      <c r="DV6" s="35">
        <f t="shared" si="13"/>
        <v>0</v>
      </c>
      <c r="DW6" s="35">
        <f t="shared" si="13"/>
        <v>0</v>
      </c>
      <c r="DX6" s="36">
        <f t="shared" si="13"/>
        <v>12.43</v>
      </c>
      <c r="DY6" s="36">
        <f t="shared" si="13"/>
        <v>13.58</v>
      </c>
      <c r="DZ6" s="36">
        <f t="shared" si="13"/>
        <v>14.13</v>
      </c>
      <c r="EA6" s="36">
        <f t="shared" si="13"/>
        <v>16.77</v>
      </c>
      <c r="EB6" s="36">
        <f t="shared" si="13"/>
        <v>23.02</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0.38</v>
      </c>
      <c r="EN6" s="35" t="str">
        <f>IF(EN7="","",IF(EN7="-","【-】","【"&amp;SUBSTITUTE(TEXT(EN7,"#,##0.00"),"-","△")&amp;"】"))</f>
        <v>【0.69】</v>
      </c>
    </row>
    <row r="7" spans="1:144" s="37" customFormat="1" x14ac:dyDescent="0.15">
      <c r="A7" s="29"/>
      <c r="B7" s="38">
        <v>2020</v>
      </c>
      <c r="C7" s="38">
        <v>24236</v>
      </c>
      <c r="D7" s="38">
        <v>46</v>
      </c>
      <c r="E7" s="38">
        <v>1</v>
      </c>
      <c r="F7" s="38">
        <v>0</v>
      </c>
      <c r="G7" s="38">
        <v>1</v>
      </c>
      <c r="H7" s="38" t="s">
        <v>93</v>
      </c>
      <c r="I7" s="38" t="s">
        <v>94</v>
      </c>
      <c r="J7" s="38" t="s">
        <v>95</v>
      </c>
      <c r="K7" s="38" t="s">
        <v>96</v>
      </c>
      <c r="L7" s="38" t="s">
        <v>97</v>
      </c>
      <c r="M7" s="38" t="s">
        <v>98</v>
      </c>
      <c r="N7" s="39" t="s">
        <v>99</v>
      </c>
      <c r="O7" s="39">
        <v>57.84</v>
      </c>
      <c r="P7" s="39">
        <v>99.5</v>
      </c>
      <c r="Q7" s="39">
        <v>4345</v>
      </c>
      <c r="R7" s="39">
        <v>5125</v>
      </c>
      <c r="S7" s="39">
        <v>52.1</v>
      </c>
      <c r="T7" s="39">
        <v>98.37</v>
      </c>
      <c r="U7" s="39">
        <v>4986</v>
      </c>
      <c r="V7" s="39">
        <v>9.3000000000000007</v>
      </c>
      <c r="W7" s="39">
        <v>536.13</v>
      </c>
      <c r="X7" s="39">
        <v>93.52</v>
      </c>
      <c r="Y7" s="39">
        <v>109.34</v>
      </c>
      <c r="Z7" s="39">
        <v>131.49</v>
      </c>
      <c r="AA7" s="39">
        <v>122.15</v>
      </c>
      <c r="AB7" s="39">
        <v>113.11</v>
      </c>
      <c r="AC7" s="39">
        <v>107.95</v>
      </c>
      <c r="AD7" s="39">
        <v>104.47</v>
      </c>
      <c r="AE7" s="39">
        <v>103.81</v>
      </c>
      <c r="AF7" s="39">
        <v>104.35</v>
      </c>
      <c r="AG7" s="39">
        <v>114.22</v>
      </c>
      <c r="AH7" s="39">
        <v>110.27</v>
      </c>
      <c r="AI7" s="39">
        <v>0</v>
      </c>
      <c r="AJ7" s="39">
        <v>0</v>
      </c>
      <c r="AK7" s="39">
        <v>0</v>
      </c>
      <c r="AL7" s="39">
        <v>0</v>
      </c>
      <c r="AM7" s="39">
        <v>0</v>
      </c>
      <c r="AN7" s="39">
        <v>12.44</v>
      </c>
      <c r="AO7" s="39">
        <v>16.399999999999999</v>
      </c>
      <c r="AP7" s="39">
        <v>25.66</v>
      </c>
      <c r="AQ7" s="39">
        <v>21.69</v>
      </c>
      <c r="AR7" s="39">
        <v>22.71</v>
      </c>
      <c r="AS7" s="39">
        <v>1.1499999999999999</v>
      </c>
      <c r="AT7" s="39">
        <v>111.86</v>
      </c>
      <c r="AU7" s="39">
        <v>112.8</v>
      </c>
      <c r="AV7" s="39">
        <v>142.30000000000001</v>
      </c>
      <c r="AW7" s="39">
        <v>153.13</v>
      </c>
      <c r="AX7" s="39">
        <v>167.54</v>
      </c>
      <c r="AY7" s="39">
        <v>371.89</v>
      </c>
      <c r="AZ7" s="39">
        <v>293.23</v>
      </c>
      <c r="BA7" s="39">
        <v>300.14</v>
      </c>
      <c r="BB7" s="39">
        <v>301.04000000000002</v>
      </c>
      <c r="BC7" s="39">
        <v>381.07</v>
      </c>
      <c r="BD7" s="39">
        <v>260.31</v>
      </c>
      <c r="BE7" s="39">
        <v>677.78</v>
      </c>
      <c r="BF7" s="39">
        <v>631.94000000000005</v>
      </c>
      <c r="BG7" s="39">
        <v>592.71</v>
      </c>
      <c r="BH7" s="39">
        <v>565.83000000000004</v>
      </c>
      <c r="BI7" s="39">
        <v>560.58000000000004</v>
      </c>
      <c r="BJ7" s="39">
        <v>483.11</v>
      </c>
      <c r="BK7" s="39">
        <v>542.29999999999995</v>
      </c>
      <c r="BL7" s="39">
        <v>566.65</v>
      </c>
      <c r="BM7" s="39">
        <v>551.62</v>
      </c>
      <c r="BN7" s="39">
        <v>556.47</v>
      </c>
      <c r="BO7" s="39">
        <v>275.67</v>
      </c>
      <c r="BP7" s="39">
        <v>90.56</v>
      </c>
      <c r="BQ7" s="39">
        <v>90.71</v>
      </c>
      <c r="BR7" s="39">
        <v>93.86</v>
      </c>
      <c r="BS7" s="39">
        <v>97.93</v>
      </c>
      <c r="BT7" s="39">
        <v>90.4</v>
      </c>
      <c r="BU7" s="39">
        <v>93.28</v>
      </c>
      <c r="BV7" s="39">
        <v>87.51</v>
      </c>
      <c r="BW7" s="39">
        <v>84.77</v>
      </c>
      <c r="BX7" s="39">
        <v>87.11</v>
      </c>
      <c r="BY7" s="39">
        <v>78.67</v>
      </c>
      <c r="BZ7" s="39">
        <v>100.05</v>
      </c>
      <c r="CA7" s="39">
        <v>231.8</v>
      </c>
      <c r="CB7" s="39">
        <v>231.97</v>
      </c>
      <c r="CC7" s="39">
        <v>224.53</v>
      </c>
      <c r="CD7" s="39">
        <v>214.93</v>
      </c>
      <c r="CE7" s="39">
        <v>234.53</v>
      </c>
      <c r="CF7" s="39">
        <v>208.29</v>
      </c>
      <c r="CG7" s="39">
        <v>218.42</v>
      </c>
      <c r="CH7" s="39">
        <v>227.27</v>
      </c>
      <c r="CI7" s="39">
        <v>223.98</v>
      </c>
      <c r="CJ7" s="39">
        <v>257.95</v>
      </c>
      <c r="CK7" s="39">
        <v>166.4</v>
      </c>
      <c r="CL7" s="39">
        <v>45.86</v>
      </c>
      <c r="CM7" s="39">
        <v>48.06</v>
      </c>
      <c r="CN7" s="39">
        <v>45.43</v>
      </c>
      <c r="CO7" s="39">
        <v>48.08</v>
      </c>
      <c r="CP7" s="39">
        <v>55.48</v>
      </c>
      <c r="CQ7" s="39">
        <v>49.32</v>
      </c>
      <c r="CR7" s="39">
        <v>50.24</v>
      </c>
      <c r="CS7" s="39">
        <v>50.29</v>
      </c>
      <c r="CT7" s="39">
        <v>49.64</v>
      </c>
      <c r="CU7" s="39">
        <v>39.94</v>
      </c>
      <c r="CV7" s="39">
        <v>60.69</v>
      </c>
      <c r="CW7" s="39">
        <v>71.13</v>
      </c>
      <c r="CX7" s="39">
        <v>67.11</v>
      </c>
      <c r="CY7" s="39">
        <v>69.23</v>
      </c>
      <c r="CZ7" s="39">
        <v>65.67</v>
      </c>
      <c r="DA7" s="39">
        <v>62.78</v>
      </c>
      <c r="DB7" s="39">
        <v>79.34</v>
      </c>
      <c r="DC7" s="39">
        <v>78.650000000000006</v>
      </c>
      <c r="DD7" s="39">
        <v>77.73</v>
      </c>
      <c r="DE7" s="39">
        <v>78.09</v>
      </c>
      <c r="DF7" s="39">
        <v>69.41</v>
      </c>
      <c r="DG7" s="39">
        <v>89.82</v>
      </c>
      <c r="DH7" s="39">
        <v>5.51</v>
      </c>
      <c r="DI7" s="39">
        <v>5.7</v>
      </c>
      <c r="DJ7" s="39">
        <v>5.87</v>
      </c>
      <c r="DK7" s="39">
        <v>5.56</v>
      </c>
      <c r="DL7" s="39">
        <v>5.94</v>
      </c>
      <c r="DM7" s="39">
        <v>48.3</v>
      </c>
      <c r="DN7" s="39">
        <v>45.14</v>
      </c>
      <c r="DO7" s="39">
        <v>45.85</v>
      </c>
      <c r="DP7" s="39">
        <v>47.31</v>
      </c>
      <c r="DQ7" s="39">
        <v>53.25</v>
      </c>
      <c r="DR7" s="39">
        <v>50.19</v>
      </c>
      <c r="DS7" s="39">
        <v>1.23</v>
      </c>
      <c r="DT7" s="39">
        <v>1.23</v>
      </c>
      <c r="DU7" s="39">
        <v>0</v>
      </c>
      <c r="DV7" s="39">
        <v>0</v>
      </c>
      <c r="DW7" s="39">
        <v>0</v>
      </c>
      <c r="DX7" s="39">
        <v>12.43</v>
      </c>
      <c r="DY7" s="39">
        <v>13.58</v>
      </c>
      <c r="DZ7" s="39">
        <v>14.13</v>
      </c>
      <c r="EA7" s="39">
        <v>16.77</v>
      </c>
      <c r="EB7" s="39">
        <v>23.02</v>
      </c>
      <c r="EC7" s="39">
        <v>20.63</v>
      </c>
      <c r="ED7" s="39">
        <v>0</v>
      </c>
      <c r="EE7" s="39">
        <v>0</v>
      </c>
      <c r="EF7" s="39">
        <v>0</v>
      </c>
      <c r="EG7" s="39">
        <v>0</v>
      </c>
      <c r="EH7" s="39">
        <v>0</v>
      </c>
      <c r="EI7" s="39">
        <v>0.46</v>
      </c>
      <c r="EJ7" s="39">
        <v>0.44</v>
      </c>
      <c r="EK7" s="39">
        <v>0.52</v>
      </c>
      <c r="EL7" s="39">
        <v>0.47</v>
      </c>
      <c r="EM7" s="39">
        <v>0.38</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cp:lastPrinted>2022-01-12T00:33:05Z</cp:lastPrinted>
  <dcterms:created xsi:type="dcterms:W3CDTF">2021-12-03T06:42:48Z</dcterms:created>
  <dcterms:modified xsi:type="dcterms:W3CDTF">2022-02-06T23:37:26Z</dcterms:modified>
  <cp:category/>
</cp:coreProperties>
</file>