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PC-USER\Desktop\水道事業（中嶋大稀）R4～\13.理財Ｇ\Ｒ４年度\00調査・照会\20230125〆 公営企業に係る経営比較分析表（令和3年度決算）の分析等について（依頼）\【大間町経営比較分析表】2021_024236_46_010\【大間町経営比較分析表】2021_024236_46_010\"/>
    </mc:Choice>
  </mc:AlternateContent>
  <xr:revisionPtr revIDLastSave="0" documentId="13_ncr:1_{41434672-438D-401E-B529-E14221F3EF86}" xr6:coauthVersionLast="46" xr6:coauthVersionMax="46" xr10:uidLastSave="{00000000-0000-0000-0000-000000000000}"/>
  <workbookProtection workbookAlgorithmName="SHA-512" workbookHashValue="xBmQQ+qmjqUzuwFIwxZ2s7qjPvPPQDhHfH7pL2c52Lhs0RKDWHq1PD6ZBg4ZiF/7uqeVi7UIyid9QkLJzx674w==" workbookSaltValue="pisTtaGsmEe7mHmjiWJSB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G85" i="4"/>
  <c r="F85" i="4"/>
  <c r="BB10" i="4"/>
  <c r="AT10" i="4"/>
  <c r="AL10" i="4"/>
  <c r="W10" i="4"/>
  <c r="I10" i="4"/>
  <c r="B10" i="4"/>
  <c r="BB8" i="4"/>
  <c r="AD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<sst xmlns="http://schemas.openxmlformats.org/spreadsheetml/2006/main" count="228" uniqueCount="113">
  <si>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</si>
  <si>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</si>
  <si>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</si>
  <si>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</si>
  <si>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</si>
  <si>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</si>
  <si>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</si>
  <si>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</si>
  <si>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</si>
  <si>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</si>
  <si>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</si>
  <si>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</si>
  <si>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</si>
  <si>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</si>
  <si>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</si>
  <si>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</si>
  <si>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</si>
  <si>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</si>
  <si>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</si>
  <si>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</si>
  <si>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</si>
  <si>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</si>
  <si>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</si>
  <si>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</si>
  <si>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</si>
  <si>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</si>
  <si>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</si>
  <si>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</si>
  <si>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</si>
  <si>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</si>
  <si>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</si>
  <si>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</si>
  <si>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</si>
  <si>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</si>
  <si>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</si>
  <si>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</si>
  <si>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</si>
  <si>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</si>
  <si>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</si>
  <si>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</si>
  <si>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</si>
  <si>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</si>
  <si>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</si>
  <si>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</si>
  <si>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</si>
  <si>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</si>
  <si>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</si>
  <si>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</si>
  <si>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</si>
  <si>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</si>
  <si>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</si>
  <si>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</si>
  <si>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</si>
  <si>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</si>
  <si>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</si>
  <si>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</si>
  <si>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</si>
  <si>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</si>
  <si>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</si>
  <si>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</si>
  <si>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</si>
  <si>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</si>
  <si>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</si>
  <si>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</si>
  <si>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</si>
  <si>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</si>
  <si>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</si>
  <si>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</si>
  <si>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</si>
  <si>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</si>
  <si>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</si>
  <si>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</si>
  <si>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</si>
  <si>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</si>
  <si>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</si>
  <si>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</si>
  <si>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</si>
  <si>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</si>
  <si>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</si>
  <si>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</si>
  <si>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</si>
  <si>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</si>
  <si>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</si>
  <si>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</si>
  <si>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</si>
  <si>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</si>
  <si>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</si>
  <si>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</si>
  <si>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</si>
  <si>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</si>
  <si>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</si>
  <si>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</si>
  <si>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</si>
  <si>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大間町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</si>
  <si>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</si>
  <si>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</si>
  <si>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</si>
  <si>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</si>
  <si>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</si>
  <si>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</si>
  <si>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</si>
  <si>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</si>
  <si>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</si>
  <si>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</si>
  <si>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</si>
  <si>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</si>
  <si>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</si>
  <si>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</si>
  <si>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</si>
  <si>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</si>
  <si>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給水人口の減少及び原子力発電所建設工事休止等に伴う使用水量の減少で、給水収益は減少傾向にあり一般会計繰入金も昨年度と比較して減少している。
経常収支比率に関しても、類似団体平均値以下の数字となっており今後も減少が見込まれる。
今後は適切な料金収入の確保・料金体系の見直しを行い、経費削減に努め経営改善を図る必要がある。また、有収率は増加傾向にあるが類似団体平均値と比較し下回っているため、漏水調査を実施するなど、老朽化した管路の修繕や更新を行い、有収率向上に努める。</t>
    <rPh sb="0" eb="4">
      <t>キュウスイジンコウ</t>
    </rPh>
    <rPh sb="5" eb="7">
      <t>ゲンショウ</t>
    </rPh>
    <rPh sb="7" eb="8">
      <t>オヨ</t>
    </rPh>
    <rPh sb="9" eb="15">
      <t>ゲンシリョクハツデンショ</t>
    </rPh>
    <rPh sb="15" eb="17">
      <t>ケンセツ</t>
    </rPh>
    <rPh sb="17" eb="19">
      <t>コウジ</t>
    </rPh>
    <rPh sb="19" eb="21">
      <t>キュウシ</t>
    </rPh>
    <rPh sb="21" eb="22">
      <t>トウ</t>
    </rPh>
    <rPh sb="23" eb="24">
      <t>トモナ</t>
    </rPh>
    <rPh sb="25" eb="29">
      <t>シヨウスイリョウ</t>
    </rPh>
    <rPh sb="30" eb="32">
      <t>ゲンショウ</t>
    </rPh>
    <rPh sb="34" eb="36">
      <t>キュウスイ</t>
    </rPh>
    <rPh sb="36" eb="38">
      <t>シュウエキ</t>
    </rPh>
    <rPh sb="39" eb="41">
      <t>ゲンショウ</t>
    </rPh>
    <rPh sb="41" eb="43">
      <t>ケイコウ</t>
    </rPh>
    <rPh sb="46" eb="50">
      <t>イッパンカイケイ</t>
    </rPh>
    <rPh sb="50" eb="52">
      <t>クリイレ</t>
    </rPh>
    <rPh sb="52" eb="53">
      <t>キン</t>
    </rPh>
    <rPh sb="54" eb="56">
      <t>サクネン</t>
    </rPh>
    <rPh sb="56" eb="57">
      <t>ド</t>
    </rPh>
    <rPh sb="58" eb="60">
      <t>ヒカク</t>
    </rPh>
    <rPh sb="62" eb="64">
      <t>ゲンショウ</t>
    </rPh>
    <rPh sb="70" eb="74">
      <t>ケイジョウシュウシ</t>
    </rPh>
    <rPh sb="74" eb="76">
      <t>ヒリツ</t>
    </rPh>
    <rPh sb="77" eb="78">
      <t>カン</t>
    </rPh>
    <rPh sb="82" eb="84">
      <t>ルイジ</t>
    </rPh>
    <rPh sb="84" eb="86">
      <t>ダンタイ</t>
    </rPh>
    <rPh sb="86" eb="89">
      <t>ヘイキンチ</t>
    </rPh>
    <rPh sb="89" eb="91">
      <t>イカ</t>
    </rPh>
    <rPh sb="92" eb="94">
      <t>スウジ</t>
    </rPh>
    <rPh sb="100" eb="102">
      <t>コンゴ</t>
    </rPh>
    <rPh sb="103" eb="105">
      <t>ゲンショウ</t>
    </rPh>
    <rPh sb="106" eb="108">
      <t>ミコ</t>
    </rPh>
    <rPh sb="113" eb="115">
      <t>コンゴ</t>
    </rPh>
    <phoneticPr fontId="4"/>
  </si>
  <si>
    <t>給水人口減少等により料金収入が減収するなか、水道施設に係る維持管理及び老朽化に伴う更新費用の増加が見込まれるため今後も厳しい財政状況が予想される。そのため、料金の見直しを視野に入れ、コスト削減に向けた施設ダウンサイジング化を図るなど経費削減を行い、効率的な中長期施設整備計画が必要となる。</t>
    <rPh sb="0" eb="4">
      <t>キュウスイジンコウ</t>
    </rPh>
    <rPh sb="4" eb="6">
      <t>ゲンショウ</t>
    </rPh>
    <rPh sb="6" eb="7">
      <t>トウ</t>
    </rPh>
    <rPh sb="10" eb="12">
      <t>リョウキン</t>
    </rPh>
    <rPh sb="12" eb="14">
      <t>シュウニュウ</t>
    </rPh>
    <rPh sb="15" eb="17">
      <t>ゲンシュウ</t>
    </rPh>
    <rPh sb="22" eb="24">
      <t>スイドウ</t>
    </rPh>
    <rPh sb="24" eb="26">
      <t>シセツ</t>
    </rPh>
    <rPh sb="27" eb="28">
      <t>カカ</t>
    </rPh>
    <rPh sb="29" eb="31">
      <t>イジ</t>
    </rPh>
    <rPh sb="31" eb="33">
      <t>カンリ</t>
    </rPh>
    <rPh sb="33" eb="34">
      <t>オヨ</t>
    </rPh>
    <rPh sb="35" eb="37">
      <t>ロウキュウ</t>
    </rPh>
    <rPh sb="37" eb="38">
      <t>カ</t>
    </rPh>
    <rPh sb="39" eb="40">
      <t>トモナ</t>
    </rPh>
    <rPh sb="41" eb="43">
      <t>コウシン</t>
    </rPh>
    <rPh sb="43" eb="45">
      <t>ヒヨウ</t>
    </rPh>
    <rPh sb="46" eb="48">
      <t>ゾウカ</t>
    </rPh>
    <rPh sb="49" eb="51">
      <t>ミコ</t>
    </rPh>
    <rPh sb="56" eb="58">
      <t>コンゴ</t>
    </rPh>
    <rPh sb="59" eb="60">
      <t>キビ</t>
    </rPh>
    <rPh sb="62" eb="64">
      <t>ザイセイ</t>
    </rPh>
    <rPh sb="64" eb="66">
      <t>ジョウキョウ</t>
    </rPh>
    <rPh sb="67" eb="69">
      <t>ヨソウ</t>
    </rPh>
    <rPh sb="78" eb="80">
      <t>リョウキン</t>
    </rPh>
    <rPh sb="81" eb="83">
      <t>ミナオ</t>
    </rPh>
    <rPh sb="85" eb="87">
      <t>シヤ</t>
    </rPh>
    <rPh sb="88" eb="89">
      <t>イ</t>
    </rPh>
    <rPh sb="94" eb="96">
      <t>サクゲン</t>
    </rPh>
    <rPh sb="97" eb="98">
      <t>ム</t>
    </rPh>
    <rPh sb="100" eb="102">
      <t>シセツ</t>
    </rPh>
    <rPh sb="110" eb="111">
      <t>カ</t>
    </rPh>
    <rPh sb="112" eb="113">
      <t>ハカ</t>
    </rPh>
    <rPh sb="116" eb="120">
      <t>ケイヒサクゲン</t>
    </rPh>
    <rPh sb="121" eb="122">
      <t>オコナ</t>
    </rPh>
    <rPh sb="124" eb="127">
      <t>コウリツテキ</t>
    </rPh>
    <phoneticPr fontId="4"/>
  </si>
  <si>
    <t>類似団体平均値を大きく下回って推移しているが、今後、水道施設（機器設備等）及び管路の老朽化に伴う更新時期を迎えることから、経営戦略及びアセットマネジメントを活用し、計画的かつ適正な資産管理のもと、耐震化を含む中長期的な施設整備計画が必要となる。</t>
    <rPh sb="0" eb="2">
      <t>ルイジ</t>
    </rPh>
    <rPh sb="2" eb="4">
      <t>ダンタイ</t>
    </rPh>
    <rPh sb="4" eb="7">
      <t>ヘイキンチ</t>
    </rPh>
    <rPh sb="8" eb="9">
      <t>オオ</t>
    </rPh>
    <rPh sb="11" eb="13">
      <t>シタマワ</t>
    </rPh>
    <rPh sb="15" eb="17">
      <t>スイイ</t>
    </rPh>
    <rPh sb="23" eb="25">
      <t>コンゴ</t>
    </rPh>
    <rPh sb="26" eb="28">
      <t>スイドウ</t>
    </rPh>
    <rPh sb="28" eb="30">
      <t>シセツ</t>
    </rPh>
    <rPh sb="31" eb="35">
      <t>キキセツビ</t>
    </rPh>
    <rPh sb="35" eb="36">
      <t>トウ</t>
    </rPh>
    <rPh sb="37" eb="38">
      <t>オヨ</t>
    </rPh>
    <rPh sb="39" eb="41">
      <t>カンロ</t>
    </rPh>
    <rPh sb="42" eb="45">
      <t>ロウキュウカ</t>
    </rPh>
    <rPh sb="46" eb="47">
      <t>トモナ</t>
    </rPh>
    <rPh sb="48" eb="50">
      <t>コウシン</t>
    </rPh>
    <rPh sb="50" eb="52">
      <t>ジキ</t>
    </rPh>
    <rPh sb="53" eb="54">
      <t>ムカ</t>
    </rPh>
    <rPh sb="61" eb="63">
      <t>ケイエイ</t>
    </rPh>
    <rPh sb="63" eb="65">
      <t>センリャク</t>
    </rPh>
    <rPh sb="65" eb="66">
      <t>オヨ</t>
    </rPh>
    <rPh sb="78" eb="80">
      <t>カツヨウ</t>
    </rPh>
    <rPh sb="82" eb="85">
      <t>ケイカクテキ</t>
    </rPh>
    <rPh sb="87" eb="89">
      <t>テキセイ</t>
    </rPh>
    <rPh sb="90" eb="94">
      <t>シサンカンリ</t>
    </rPh>
    <rPh sb="98" eb="101">
      <t>タイシンカ</t>
    </rPh>
    <rPh sb="102" eb="103">
      <t>フク</t>
    </rPh>
    <rPh sb="104" eb="108">
      <t>チュウチョウキテキ</t>
    </rPh>
    <rPh sb="113" eb="115">
      <t>ケイカク</t>
    </rPh>
    <rPh sb="116" eb="1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</si>
</sst>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59-4BD4-BEC1-297F5DC4BD2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0.38</c:v>
                </c:pt>
                <c:pt idx="4">
                  <c:v>0.51</c:v>
                </c:pt>
              </c:numCache>
            </c:numRef>
          </c:val>
          <c:smooth val="0"/>
          <c:extLst>
            <c:ext xmlns:c16="http://schemas.microsoft.com/office/drawing/2014/chart" uri="{C3380CC4-5D6E-409C-BE32-E72D297353CC}">
              <c16:uniqueId val="{00000001-A859-4BD4-BEC1-297F5DC4BD2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109.34</c:v>
                </c:pt>
                <c:pt idx="1">
                  <c:v>131.49</c:v>
                </c:pt>
                <c:pt idx="2">
                  <c:v>122.15</c:v>
                </c:pt>
                <c:pt idx="3">
                  <c:v>113.11</c:v>
                </c:pt>
                <c:pt idx="4">
                  <c:v>104.69</c:v>
                </c:pt>
              </c:numCache>
            </c:numRef>
          </c:val>
          <c:extLst>
            <c:ext xmlns:c16="http://schemas.microsoft.com/office/drawing/2014/chart" uri="{C3380CC4-5D6E-409C-BE32-E72D297353CC}">
              <c16:uniqueId val="{00000000-776A-435A-A62D-A55FD048BB5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114.22</c:v>
                </c:pt>
                <c:pt idx="4">
                  <c:v>108.19</c:v>
                </c:pt>
              </c:numCache>
            </c:numRef>
          </c:val>
          <c:smooth val="0"/>
          <c:extLst>
            <c:ext xmlns:c16="http://schemas.microsoft.com/office/drawing/2014/chart" uri="{C3380CC4-5D6E-409C-BE32-E72D297353CC}">
              <c16:uniqueId val="{00000001-776A-435A-A62D-A55FD048BB5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5.7</c:v>
                </c:pt>
                <c:pt idx="1">
                  <c:v>5.87</c:v>
                </c:pt>
                <c:pt idx="2">
                  <c:v>5.56</c:v>
                </c:pt>
                <c:pt idx="3">
                  <c:v>5.94</c:v>
                </c:pt>
                <c:pt idx="4">
                  <c:v>5.93</c:v>
                </c:pt>
              </c:numCache>
            </c:numRef>
          </c:val>
          <c:extLst>
            <c:ext xmlns:c16="http://schemas.microsoft.com/office/drawing/2014/chart" uri="{C3380CC4-5D6E-409C-BE32-E72D297353CC}">
              <c16:uniqueId val="{00000000-5875-4938-9E38-C0A8594583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53.25</c:v>
                </c:pt>
                <c:pt idx="4">
                  <c:v>53.4</c:v>
                </c:pt>
              </c:numCache>
            </c:numRef>
          </c:val>
          <c:smooth val="0"/>
          <c:extLst>
            <c:ext xmlns:c16="http://schemas.microsoft.com/office/drawing/2014/chart" uri="{C3380CC4-5D6E-409C-BE32-E72D297353CC}">
              <c16:uniqueId val="{00000001-5875-4938-9E38-C0A8594583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quot;-&quot;">
                  <c:v>1.23</c:v>
                </c:pt>
                <c:pt idx="1">
                  <c:v>0</c:v>
                </c:pt>
                <c:pt idx="2">
                  <c:v>0</c:v>
                </c:pt>
                <c:pt idx="3">
                  <c:v>0</c:v>
                </c:pt>
                <c:pt idx="4">
                  <c:v>0</c:v>
                </c:pt>
              </c:numCache>
            </c:numRef>
          </c:val>
          <c:extLst>
            <c:ext xmlns:c16="http://schemas.microsoft.com/office/drawing/2014/chart" uri="{C3380CC4-5D6E-409C-BE32-E72D297353CC}">
              <c16:uniqueId val="{00000000-01F9-4F50-BF9B-1D72EFC58F7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23.02</c:v>
                </c:pt>
                <c:pt idx="4">
                  <c:v>21.86</c:v>
                </c:pt>
              </c:numCache>
            </c:numRef>
          </c:val>
          <c:smooth val="0"/>
          <c:extLst>
            <c:ext xmlns:c16="http://schemas.microsoft.com/office/drawing/2014/chart" uri="{C3380CC4-5D6E-409C-BE32-E72D297353CC}">
              <c16:uniqueId val="{00000001-01F9-4F50-BF9B-1D72EFC58F7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7F-42F3-9FE8-A63378967F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22.71</c:v>
                </c:pt>
                <c:pt idx="4">
                  <c:v>6.17</c:v>
                </c:pt>
              </c:numCache>
            </c:numRef>
          </c:val>
          <c:smooth val="0"/>
          <c:extLst>
            <c:ext xmlns:c16="http://schemas.microsoft.com/office/drawing/2014/chart" uri="{C3380CC4-5D6E-409C-BE32-E72D297353CC}">
              <c16:uniqueId val="{00000001-727F-42F3-9FE8-A63378967F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112.8</c:v>
                </c:pt>
                <c:pt idx="1">
                  <c:v>142.30000000000001</c:v>
                </c:pt>
                <c:pt idx="2">
                  <c:v>153.13</c:v>
                </c:pt>
                <c:pt idx="3">
                  <c:v>167.54</c:v>
                </c:pt>
                <c:pt idx="4">
                  <c:v>184.87</c:v>
                </c:pt>
              </c:numCache>
            </c:numRef>
          </c:val>
          <c:extLst>
            <c:ext xmlns:c16="http://schemas.microsoft.com/office/drawing/2014/chart" uri="{C3380CC4-5D6E-409C-BE32-E72D297353CC}">
              <c16:uniqueId val="{00000000-3666-4B2B-993D-B16467EFBA2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381.07</c:v>
                </c:pt>
                <c:pt idx="4">
                  <c:v>367.4</c:v>
                </c:pt>
              </c:numCache>
            </c:numRef>
          </c:val>
          <c:smooth val="0"/>
          <c:extLst>
            <c:ext xmlns:c16="http://schemas.microsoft.com/office/drawing/2014/chart" uri="{C3380CC4-5D6E-409C-BE32-E72D297353CC}">
              <c16:uniqueId val="{00000001-3666-4B2B-993D-B16467EFBA2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631.94000000000005</c:v>
                </c:pt>
                <c:pt idx="1">
                  <c:v>592.71</c:v>
                </c:pt>
                <c:pt idx="2">
                  <c:v>565.83000000000004</c:v>
                </c:pt>
                <c:pt idx="3">
                  <c:v>560.58000000000004</c:v>
                </c:pt>
                <c:pt idx="4">
                  <c:v>551.27</c:v>
                </c:pt>
              </c:numCache>
            </c:numRef>
          </c:val>
          <c:extLst>
            <c:ext xmlns:c16="http://schemas.microsoft.com/office/drawing/2014/chart" uri="{C3380CC4-5D6E-409C-BE32-E72D297353CC}">
              <c16:uniqueId val="{00000000-8143-45FF-9302-D5846C6C80A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556.47</c:v>
                </c:pt>
                <c:pt idx="4">
                  <c:v>564.99</c:v>
                </c:pt>
              </c:numCache>
            </c:numRef>
          </c:val>
          <c:smooth val="0"/>
          <c:extLst>
            <c:ext xmlns:c16="http://schemas.microsoft.com/office/drawing/2014/chart" uri="{C3380CC4-5D6E-409C-BE32-E72D297353CC}">
              <c16:uniqueId val="{00000001-8143-45FF-9302-D5846C6C80A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90.71</c:v>
                </c:pt>
                <c:pt idx="1">
                  <c:v>93.86</c:v>
                </c:pt>
                <c:pt idx="2">
                  <c:v>97.93</c:v>
                </c:pt>
                <c:pt idx="3">
                  <c:v>90.4</c:v>
                </c:pt>
                <c:pt idx="4">
                  <c:v>86.07</c:v>
                </c:pt>
              </c:numCache>
            </c:numRef>
          </c:val>
          <c:extLst>
            <c:ext xmlns:c16="http://schemas.microsoft.com/office/drawing/2014/chart" uri="{C3380CC4-5D6E-409C-BE32-E72D297353CC}">
              <c16:uniqueId val="{00000000-2B9E-4A08-AF25-8CDD53A4120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78.67</c:v>
                </c:pt>
                <c:pt idx="4">
                  <c:v>80.56</c:v>
                </c:pt>
              </c:numCache>
            </c:numRef>
          </c:val>
          <c:smooth val="0"/>
          <c:extLst>
            <c:ext xmlns:c16="http://schemas.microsoft.com/office/drawing/2014/chart" uri="{C3380CC4-5D6E-409C-BE32-E72D297353CC}">
              <c16:uniqueId val="{00000001-2B9E-4A08-AF25-8CDD53A4120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231.97</c:v>
                </c:pt>
                <c:pt idx="1">
                  <c:v>224.53</c:v>
                </c:pt>
                <c:pt idx="2">
                  <c:v>214.93</c:v>
                </c:pt>
                <c:pt idx="3">
                  <c:v>234.53</c:v>
                </c:pt>
                <c:pt idx="4">
                  <c:v>248.68</c:v>
                </c:pt>
              </c:numCache>
            </c:numRef>
          </c:val>
          <c:extLst>
            <c:ext xmlns:c16="http://schemas.microsoft.com/office/drawing/2014/chart" uri="{C3380CC4-5D6E-409C-BE32-E72D297353CC}">
              <c16:uniqueId val="{00000000-1492-4F98-BF73-A718F9BF002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257.95</c:v>
                </c:pt>
                <c:pt idx="4">
                  <c:v>260.87</c:v>
                </c:pt>
              </c:numCache>
            </c:numRef>
          </c:val>
          <c:smooth val="0"/>
          <c:extLst>
            <c:ext xmlns:c16="http://schemas.microsoft.com/office/drawing/2014/chart" uri="{C3380CC4-5D6E-409C-BE32-E72D297353CC}">
              <c16:uniqueId val="{00000001-1492-4F98-BF73-A718F9BF002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48.06</c:v>
                </c:pt>
                <c:pt idx="1">
                  <c:v>45.43</c:v>
                </c:pt>
                <c:pt idx="2">
                  <c:v>48.08</c:v>
                </c:pt>
                <c:pt idx="3">
                  <c:v>55.48</c:v>
                </c:pt>
                <c:pt idx="4">
                  <c:v>49.95</c:v>
                </c:pt>
              </c:numCache>
            </c:numRef>
          </c:val>
          <c:extLst>
            <c:ext xmlns:c16="http://schemas.microsoft.com/office/drawing/2014/chart" uri="{C3380CC4-5D6E-409C-BE32-E72D297353CC}">
              <c16:uniqueId val="{00000000-4412-49CC-8B9E-858E787F23A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39.94</c:v>
                </c:pt>
                <c:pt idx="4">
                  <c:v>40.19</c:v>
                </c:pt>
              </c:numCache>
            </c:numRef>
          </c:val>
          <c:smooth val="0"/>
          <c:extLst>
            <c:ext xmlns:c16="http://schemas.microsoft.com/office/drawing/2014/chart" uri="{C3380CC4-5D6E-409C-BE32-E72D297353CC}">
              <c16:uniqueId val="{00000001-4412-49CC-8B9E-858E787F23A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67.11</c:v>
                </c:pt>
                <c:pt idx="1">
                  <c:v>69.23</c:v>
                </c:pt>
                <c:pt idx="2">
                  <c:v>65.67</c:v>
                </c:pt>
                <c:pt idx="3">
                  <c:v>62.78</c:v>
                </c:pt>
                <c:pt idx="4">
                  <c:v>68.099999999999994</c:v>
                </c:pt>
              </c:numCache>
            </c:numRef>
          </c:val>
          <c:extLst>
            <c:ext xmlns:c16="http://schemas.microsoft.com/office/drawing/2014/chart" uri="{C3380CC4-5D6E-409C-BE32-E72D297353CC}">
              <c16:uniqueId val="{00000000-EE5F-4242-8FDE-ECBFF304972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69.41</c:v>
                </c:pt>
                <c:pt idx="4">
                  <c:v>71.52</c:v>
                </c:pt>
              </c:numCache>
            </c:numRef>
          </c:val>
          <c:smooth val="0"/>
          <c:extLst>
            <c:ext xmlns:c16="http://schemas.microsoft.com/office/drawing/2014/chart" uri="{C3380CC4-5D6E-409C-BE32-E72D297353CC}">
              <c16:uniqueId val="{00000001-EE5F-4242-8FDE-ECBFF304972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E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青森県　大間町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A9</v>
      </c>
      <c r="X8" s="75"/>
      <c r="Y8" s="75"/>
      <c r="Z8" s="75"/>
      <c r="AA8" s="75"/>
      <c r="AB8" s="75"/>
      <c r="AC8" s="75"/>
      <c r="AD8" s="75" t="str">
        <f>データ!$M$6</f>
        <v>非設置</v>
      </c>
      <c r="AE8" s="75"/>
      <c r="AF8" s="75"/>
      <c r="AG8" s="75"/>
      <c r="AH8" s="75"/>
      <c r="AI8" s="75"/>
      <c r="AJ8" s="75"/>
      <c r="AK8" s="2"/>
      <c r="AL8" s="66">
        <f>データ!$R$6</f>
        <v>4972</v>
      </c>
      <c r="AM8" s="66"/>
      <c r="AN8" s="66"/>
      <c r="AO8" s="66"/>
      <c r="AP8" s="66"/>
      <c r="AQ8" s="66"/>
      <c r="AR8" s="66"/>
      <c r="AS8" s="66"/>
      <c r="AT8" s="37">
        <f>データ!$S$6</f>
        <v>52.09</v>
      </c>
      <c r="AU8" s="38"/>
      <c r="AV8" s="38"/>
      <c r="AW8" s="38"/>
      <c r="AX8" s="38"/>
      <c r="AY8" s="38"/>
      <c r="AZ8" s="38"/>
      <c r="BA8" s="38"/>
      <c r="BB8" s="55">
        <f>データ!$T$6</f>
        <v>95.45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59.43</v>
      </c>
      <c r="J10" s="38"/>
      <c r="K10" s="38"/>
      <c r="L10" s="38"/>
      <c r="M10" s="38"/>
      <c r="N10" s="38"/>
      <c r="O10" s="65"/>
      <c r="P10" s="55">
        <f>データ!$P$6</f>
        <v>99.55</v>
      </c>
      <c r="Q10" s="55"/>
      <c r="R10" s="55"/>
      <c r="S10" s="55"/>
      <c r="T10" s="55"/>
      <c r="U10" s="55"/>
      <c r="V10" s="55"/>
      <c r="W10" s="66">
        <f>データ!$Q$6</f>
        <v>4345</v>
      </c>
      <c r="X10" s="66"/>
      <c r="Y10" s="66"/>
      <c r="Z10" s="66"/>
      <c r="AA10" s="66"/>
      <c r="AB10" s="66"/>
      <c r="AC10" s="66"/>
      <c r="AD10" s="2"/>
      <c r="AE10" s="2"/>
      <c r="AF10" s="2"/>
      <c r="AG10" s="2"/>
      <c r="AH10" s="2"/>
      <c r="AI10" s="2"/>
      <c r="AJ10" s="2"/>
      <c r="AK10" s="2"/>
      <c r="AL10" s="66">
        <f>データ!$U$6</f>
        <v>4868</v>
      </c>
      <c r="AM10" s="66"/>
      <c r="AN10" s="66"/>
      <c r="AO10" s="66"/>
      <c r="AP10" s="66"/>
      <c r="AQ10" s="66"/>
      <c r="AR10" s="66"/>
      <c r="AS10" s="66"/>
      <c r="AT10" s="37">
        <f>データ!$V$6</f>
        <v>9.3000000000000007</v>
      </c>
      <c r="AU10" s="38"/>
      <c r="AV10" s="38"/>
      <c r="AW10" s="38"/>
      <c r="AX10" s="38"/>
      <c r="AY10" s="38"/>
      <c r="AZ10" s="38"/>
      <c r="BA10" s="38"/>
      <c r="BB10" s="55">
        <f>データ!$W$6</f>
        <v>523.44000000000005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xUzV+0MBMLvA4jZt9hX8RuFapkBWaFVDk1NawboOfxP5+f+RkomdxsBtyAhDYLAln6R8DgoJZVglohPKjimpw==" saltValue="5PgttvUqe84WXUVrCLJob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24236</v>
      </c>
      <c r="D6" s="20">
        <f t="shared" si="3"/>
        <v>46</v>
      </c>
      <c r="E6" s="20">
        <f t="shared" si="3"/>
        <v>1</v>
      </c>
      <c r="F6" s="20">
        <f t="shared" si="3"/>
        <v>0</v>
      </c>
      <c r="G6" s="20">
        <f t="shared" si="3"/>
        <v>1</v>
      </c>
      <c r="H6" s="20" t="str">
        <f t="shared" si="3"/>
        <v>青森県　大間町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59.43</v>
      </c>
      <c r="P6" s="21">
        <f t="shared" si="3"/>
        <v>99.55</v>
      </c>
      <c r="Q6" s="21">
        <f t="shared" si="3"/>
        <v>4345</v>
      </c>
      <c r="R6" s="21">
        <f t="shared" si="3"/>
        <v>4972</v>
      </c>
      <c r="S6" s="21">
        <f t="shared" si="3"/>
        <v>52.09</v>
      </c>
      <c r="T6" s="21">
        <f t="shared" si="3"/>
        <v>95.45</v>
      </c>
      <c r="U6" s="21">
        <f t="shared" si="3"/>
        <v>4868</v>
      </c>
      <c r="V6" s="21">
        <f t="shared" si="3"/>
        <v>9.3000000000000007</v>
      </c>
      <c r="W6" s="21">
        <f t="shared" si="3"/>
        <v>523.44000000000005</v>
      </c>
      <c r="X6" s="22">
        <f>IF(X7="",NA(),X7)</f>
        <v>109.34</v>
      </c>
      <c r="Y6" s="22">
        <f t="shared" ref="Y6:AG6" si="4">IF(Y7="",NA(),Y7)</f>
        <v>131.49</v>
      </c>
      <c r="Z6" s="22">
        <f t="shared" si="4"/>
        <v>122.15</v>
      </c>
      <c r="AA6" s="22">
        <f t="shared" si="4"/>
        <v>113.11</v>
      </c>
      <c r="AB6" s="22">
        <f t="shared" si="4"/>
        <v>104.69</v>
      </c>
      <c r="AC6" s="22">
        <f t="shared" si="4"/>
        <v>104.47</v>
      </c>
      <c r="AD6" s="22">
        <f t="shared" si="4"/>
        <v>103.81</v>
      </c>
      <c r="AE6" s="22">
        <f t="shared" si="4"/>
        <v>104.35</v>
      </c>
      <c r="AF6" s="22">
        <f t="shared" si="4"/>
        <v>114.22</v>
      </c>
      <c r="AG6" s="22">
        <f t="shared" si="4"/>
        <v>108.19</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22.71</v>
      </c>
      <c r="AR6" s="22">
        <f t="shared" si="5"/>
        <v>6.17</v>
      </c>
      <c r="AS6" s="21" t="str">
        <f>IF(AS7="","",IF(AS7="-","【-】","【"&amp;SUBSTITUTE(TEXT(AS7,"#,##0.00"),"-","△")&amp;"】"))</f>
        <v>【1.30】</v>
      </c>
      <c r="AT6" s="22">
        <f>IF(AT7="",NA(),AT7)</f>
        <v>112.8</v>
      </c>
      <c r="AU6" s="22">
        <f t="shared" ref="AU6:BC6" si="6">IF(AU7="",NA(),AU7)</f>
        <v>142.30000000000001</v>
      </c>
      <c r="AV6" s="22">
        <f t="shared" si="6"/>
        <v>153.13</v>
      </c>
      <c r="AW6" s="22">
        <f t="shared" si="6"/>
        <v>167.54</v>
      </c>
      <c r="AX6" s="22">
        <f t="shared" si="6"/>
        <v>184.87</v>
      </c>
      <c r="AY6" s="22">
        <f t="shared" si="6"/>
        <v>293.23</v>
      </c>
      <c r="AZ6" s="22">
        <f t="shared" si="6"/>
        <v>300.14</v>
      </c>
      <c r="BA6" s="22">
        <f t="shared" si="6"/>
        <v>301.04000000000002</v>
      </c>
      <c r="BB6" s="22">
        <f t="shared" si="6"/>
        <v>381.07</v>
      </c>
      <c r="BC6" s="22">
        <f t="shared" si="6"/>
        <v>367.4</v>
      </c>
      <c r="BD6" s="21" t="str">
        <f>IF(BD7="","",IF(BD7="-","【-】","【"&amp;SUBSTITUTE(TEXT(BD7,"#,##0.00"),"-","△")&amp;"】"))</f>
        <v>【261.51】</v>
      </c>
      <c r="BE6" s="22">
        <f>IF(BE7="",NA(),BE7)</f>
        <v>631.94000000000005</v>
      </c>
      <c r="BF6" s="22">
        <f t="shared" ref="BF6:BN6" si="7">IF(BF7="",NA(),BF7)</f>
        <v>592.71</v>
      </c>
      <c r="BG6" s="22">
        <f t="shared" si="7"/>
        <v>565.83000000000004</v>
      </c>
      <c r="BH6" s="22">
        <f t="shared" si="7"/>
        <v>560.58000000000004</v>
      </c>
      <c r="BI6" s="22">
        <f t="shared" si="7"/>
        <v>551.27</v>
      </c>
      <c r="BJ6" s="22">
        <f t="shared" si="7"/>
        <v>542.29999999999995</v>
      </c>
      <c r="BK6" s="22">
        <f t="shared" si="7"/>
        <v>566.65</v>
      </c>
      <c r="BL6" s="22">
        <f t="shared" si="7"/>
        <v>551.62</v>
      </c>
      <c r="BM6" s="22">
        <f t="shared" si="7"/>
        <v>556.47</v>
      </c>
      <c r="BN6" s="22">
        <f t="shared" si="7"/>
        <v>564.99</v>
      </c>
      <c r="BO6" s="21" t="str">
        <f>IF(BO7="","",IF(BO7="-","【-】","【"&amp;SUBSTITUTE(TEXT(BO7,"#,##0.00"),"-","△")&amp;"】"))</f>
        <v>【265.16】</v>
      </c>
      <c r="BP6" s="22">
        <f>IF(BP7="",NA(),BP7)</f>
        <v>90.71</v>
      </c>
      <c r="BQ6" s="22">
        <f t="shared" ref="BQ6:BY6" si="8">IF(BQ7="",NA(),BQ7)</f>
        <v>93.86</v>
      </c>
      <c r="BR6" s="22">
        <f t="shared" si="8"/>
        <v>97.93</v>
      </c>
      <c r="BS6" s="22">
        <f t="shared" si="8"/>
        <v>90.4</v>
      </c>
      <c r="BT6" s="22">
        <f t="shared" si="8"/>
        <v>86.07</v>
      </c>
      <c r="BU6" s="22">
        <f t="shared" si="8"/>
        <v>87.51</v>
      </c>
      <c r="BV6" s="22">
        <f t="shared" si="8"/>
        <v>84.77</v>
      </c>
      <c r="BW6" s="22">
        <f t="shared" si="8"/>
        <v>87.11</v>
      </c>
      <c r="BX6" s="22">
        <f t="shared" si="8"/>
        <v>78.67</v>
      </c>
      <c r="BY6" s="22">
        <f t="shared" si="8"/>
        <v>80.56</v>
      </c>
      <c r="BZ6" s="21" t="str">
        <f>IF(BZ7="","",IF(BZ7="-","【-】","【"&amp;SUBSTITUTE(TEXT(BZ7,"#,##0.00"),"-","△")&amp;"】"))</f>
        <v>【102.35】</v>
      </c>
      <c r="CA6" s="22">
        <f>IF(CA7="",NA(),CA7)</f>
        <v>231.97</v>
      </c>
      <c r="CB6" s="22">
        <f t="shared" ref="CB6:CJ6" si="9">IF(CB7="",NA(),CB7)</f>
        <v>224.53</v>
      </c>
      <c r="CC6" s="22">
        <f t="shared" si="9"/>
        <v>214.93</v>
      </c>
      <c r="CD6" s="22">
        <f t="shared" si="9"/>
        <v>234.53</v>
      </c>
      <c r="CE6" s="22">
        <f t="shared" si="9"/>
        <v>248.68</v>
      </c>
      <c r="CF6" s="22">
        <f t="shared" si="9"/>
        <v>218.42</v>
      </c>
      <c r="CG6" s="22">
        <f t="shared" si="9"/>
        <v>227.27</v>
      </c>
      <c r="CH6" s="22">
        <f t="shared" si="9"/>
        <v>223.98</v>
      </c>
      <c r="CI6" s="22">
        <f t="shared" si="9"/>
        <v>257.95</v>
      </c>
      <c r="CJ6" s="22">
        <f t="shared" si="9"/>
        <v>260.87</v>
      </c>
      <c r="CK6" s="21" t="str">
        <f>IF(CK7="","",IF(CK7="-","【-】","【"&amp;SUBSTITUTE(TEXT(CK7,"#,##0.00"),"-","△")&amp;"】"))</f>
        <v>【167.74】</v>
      </c>
      <c r="CL6" s="22">
        <f>IF(CL7="",NA(),CL7)</f>
        <v>48.06</v>
      </c>
      <c r="CM6" s="22">
        <f t="shared" ref="CM6:CU6" si="10">IF(CM7="",NA(),CM7)</f>
        <v>45.43</v>
      </c>
      <c r="CN6" s="22">
        <f t="shared" si="10"/>
        <v>48.08</v>
      </c>
      <c r="CO6" s="22">
        <f t="shared" si="10"/>
        <v>55.48</v>
      </c>
      <c r="CP6" s="22">
        <f t="shared" si="10"/>
        <v>49.95</v>
      </c>
      <c r="CQ6" s="22">
        <f t="shared" si="10"/>
        <v>50.24</v>
      </c>
      <c r="CR6" s="22">
        <f t="shared" si="10"/>
        <v>50.29</v>
      </c>
      <c r="CS6" s="22">
        <f t="shared" si="10"/>
        <v>49.64</v>
      </c>
      <c r="CT6" s="22">
        <f t="shared" si="10"/>
        <v>39.94</v>
      </c>
      <c r="CU6" s="22">
        <f t="shared" si="10"/>
        <v>40.19</v>
      </c>
      <c r="CV6" s="21" t="str">
        <f>IF(CV7="","",IF(CV7="-","【-】","【"&amp;SUBSTITUTE(TEXT(CV7,"#,##0.00"),"-","△")&amp;"】"))</f>
        <v>【60.29】</v>
      </c>
      <c r="CW6" s="22">
        <f>IF(CW7="",NA(),CW7)</f>
        <v>67.11</v>
      </c>
      <c r="CX6" s="22">
        <f t="shared" ref="CX6:DF6" si="11">IF(CX7="",NA(),CX7)</f>
        <v>69.23</v>
      </c>
      <c r="CY6" s="22">
        <f t="shared" si="11"/>
        <v>65.67</v>
      </c>
      <c r="CZ6" s="22">
        <f t="shared" si="11"/>
        <v>62.78</v>
      </c>
      <c r="DA6" s="22">
        <f t="shared" si="11"/>
        <v>68.099999999999994</v>
      </c>
      <c r="DB6" s="22">
        <f t="shared" si="11"/>
        <v>78.650000000000006</v>
      </c>
      <c r="DC6" s="22">
        <f t="shared" si="11"/>
        <v>77.73</v>
      </c>
      <c r="DD6" s="22">
        <f t="shared" si="11"/>
        <v>78.09</v>
      </c>
      <c r="DE6" s="22">
        <f t="shared" si="11"/>
        <v>69.41</v>
      </c>
      <c r="DF6" s="22">
        <f t="shared" si="11"/>
        <v>71.52</v>
      </c>
      <c r="DG6" s="21" t="str">
        <f>IF(DG7="","",IF(DG7="-","【-】","【"&amp;SUBSTITUTE(TEXT(DG7,"#,##0.00"),"-","△")&amp;"】"))</f>
        <v>【90.12】</v>
      </c>
      <c r="DH6" s="22">
        <f>IF(DH7="",NA(),DH7)</f>
        <v>5.7</v>
      </c>
      <c r="DI6" s="22">
        <f t="shared" ref="DI6:DQ6" si="12">IF(DI7="",NA(),DI7)</f>
        <v>5.87</v>
      </c>
      <c r="DJ6" s="22">
        <f t="shared" si="12"/>
        <v>5.56</v>
      </c>
      <c r="DK6" s="22">
        <f t="shared" si="12"/>
        <v>5.94</v>
      </c>
      <c r="DL6" s="22">
        <f t="shared" si="12"/>
        <v>5.93</v>
      </c>
      <c r="DM6" s="22">
        <f t="shared" si="12"/>
        <v>45.14</v>
      </c>
      <c r="DN6" s="22">
        <f t="shared" si="12"/>
        <v>45.85</v>
      </c>
      <c r="DO6" s="22">
        <f t="shared" si="12"/>
        <v>47.31</v>
      </c>
      <c r="DP6" s="22">
        <f t="shared" si="12"/>
        <v>53.25</v>
      </c>
      <c r="DQ6" s="22">
        <f t="shared" si="12"/>
        <v>53.4</v>
      </c>
      <c r="DR6" s="21" t="str">
        <f>IF(DR7="","",IF(DR7="-","【-】","【"&amp;SUBSTITUTE(TEXT(DR7,"#,##0.00"),"-","△")&amp;"】"))</f>
        <v>【50.88】</v>
      </c>
      <c r="DS6" s="22">
        <f>IF(DS7="",NA(),DS7)</f>
        <v>1.23</v>
      </c>
      <c r="DT6" s="21">
        <f t="shared" ref="DT6:EB6" si="13">IF(DT7="",NA(),DT7)</f>
        <v>0</v>
      </c>
      <c r="DU6" s="21">
        <f t="shared" si="13"/>
        <v>0</v>
      </c>
      <c r="DV6" s="21">
        <f t="shared" si="13"/>
        <v>0</v>
      </c>
      <c r="DW6" s="21">
        <f t="shared" si="13"/>
        <v>0</v>
      </c>
      <c r="DX6" s="22">
        <f t="shared" si="13"/>
        <v>13.58</v>
      </c>
      <c r="DY6" s="22">
        <f t="shared" si="13"/>
        <v>14.13</v>
      </c>
      <c r="DZ6" s="22">
        <f t="shared" si="13"/>
        <v>16.77</v>
      </c>
      <c r="EA6" s="22">
        <f t="shared" si="13"/>
        <v>23.02</v>
      </c>
      <c r="EB6" s="22">
        <f t="shared" si="13"/>
        <v>21.86</v>
      </c>
      <c r="EC6" s="21" t="str">
        <f>IF(EC7="","",IF(EC7="-","【-】","【"&amp;SUBSTITUTE(TEXT(EC7,"#,##0.00"),"-","△")&amp;"】"))</f>
        <v>【22.30】</v>
      </c>
      <c r="ED6" s="21">
        <f>IF(ED7="",NA(),ED7)</f>
        <v>0</v>
      </c>
      <c r="EE6" s="21">
        <f t="shared" ref="EE6:EM6" si="14">IF(EE7="",NA(),EE7)</f>
        <v>0</v>
      </c>
      <c r="EF6" s="21">
        <f t="shared" si="14"/>
        <v>0</v>
      </c>
      <c r="EG6" s="21">
        <f t="shared" si="14"/>
        <v>0</v>
      </c>
      <c r="EH6" s="21">
        <f t="shared" si="14"/>
        <v>0</v>
      </c>
      <c r="EI6" s="22">
        <f t="shared" si="14"/>
        <v>0.44</v>
      </c>
      <c r="EJ6" s="22">
        <f t="shared" si="14"/>
        <v>0.52</v>
      </c>
      <c r="EK6" s="22">
        <f t="shared" si="14"/>
        <v>0.47</v>
      </c>
      <c r="EL6" s="22">
        <f t="shared" si="14"/>
        <v>0.38</v>
      </c>
      <c r="EM6" s="22">
        <f t="shared" si="14"/>
        <v>0.51</v>
      </c>
      <c r="EN6" s="21" t="str">
        <f>IF(EN7="","",IF(EN7="-","【-】","【"&amp;SUBSTITUTE(TEXT(EN7,"#,##0.00"),"-","△")&amp;"】"))</f>
        <v>【0.66】</v>
      </c>
    </row>
    <row r="7" spans="1:144" s="23" customFormat="1" x14ac:dyDescent="0.15">
      <c r="A7" s="15"/>
      <c r="B7" s="24">
        <v>2021</v>
      </c>
      <c r="C7" s="24">
        <v>24236</v>
      </c>
      <c r="D7" s="24">
        <v>46</v>
      </c>
      <c r="E7" s="24">
        <v>1</v>
      </c>
      <c r="F7" s="24">
        <v>0</v>
      </c>
      <c r="G7" s="24">
        <v>1</v>
      </c>
      <c r="H7" s="24" t="s">
        <v>93</v>
      </c>
      <c r="I7" s="24" t="s">
        <v>94</v>
      </c>
      <c r="J7" s="24" t="s">
        <v>95</v>
      </c>
      <c r="K7" s="24" t="s">
        <v>96</v>
      </c>
      <c r="L7" s="24" t="s">
        <v>97</v>
      </c>
      <c r="M7" s="24" t="s">
        <v>98</v>
      </c>
      <c r="N7" s="25" t="s">
        <v>99</v>
      </c>
      <c r="O7" s="25">
        <v>59.43</v>
      </c>
      <c r="P7" s="25">
        <v>99.55</v>
      </c>
      <c r="Q7" s="25">
        <v>4345</v>
      </c>
      <c r="R7" s="25">
        <v>4972</v>
      </c>
      <c r="S7" s="25">
        <v>52.09</v>
      </c>
      <c r="T7" s="25">
        <v>95.45</v>
      </c>
      <c r="U7" s="25">
        <v>4868</v>
      </c>
      <c r="V7" s="25">
        <v>9.3000000000000007</v>
      </c>
      <c r="W7" s="25">
        <v>523.44000000000005</v>
      </c>
      <c r="X7" s="25">
        <v>109.34</v>
      </c>
      <c r="Y7" s="25">
        <v>131.49</v>
      </c>
      <c r="Z7" s="25">
        <v>122.15</v>
      </c>
      <c r="AA7" s="25">
        <v>113.11</v>
      </c>
      <c r="AB7" s="25">
        <v>104.69</v>
      </c>
      <c r="AC7" s="25">
        <v>104.47</v>
      </c>
      <c r="AD7" s="25">
        <v>103.81</v>
      </c>
      <c r="AE7" s="25">
        <v>104.35</v>
      </c>
      <c r="AF7" s="25">
        <v>114.22</v>
      </c>
      <c r="AG7" s="25">
        <v>108.19</v>
      </c>
      <c r="AH7" s="25">
        <v>111.39</v>
      </c>
      <c r="AI7" s="25">
        <v>0</v>
      </c>
      <c r="AJ7" s="25">
        <v>0</v>
      </c>
      <c r="AK7" s="25">
        <v>0</v>
      </c>
      <c r="AL7" s="25">
        <v>0</v>
      </c>
      <c r="AM7" s="25">
        <v>0</v>
      </c>
      <c r="AN7" s="25">
        <v>16.399999999999999</v>
      </c>
      <c r="AO7" s="25">
        <v>25.66</v>
      </c>
      <c r="AP7" s="25">
        <v>21.69</v>
      </c>
      <c r="AQ7" s="25">
        <v>22.71</v>
      </c>
      <c r="AR7" s="25">
        <v>6.17</v>
      </c>
      <c r="AS7" s="25">
        <v>1.3</v>
      </c>
      <c r="AT7" s="25">
        <v>112.8</v>
      </c>
      <c r="AU7" s="25">
        <v>142.30000000000001</v>
      </c>
      <c r="AV7" s="25">
        <v>153.13</v>
      </c>
      <c r="AW7" s="25">
        <v>167.54</v>
      </c>
      <c r="AX7" s="25">
        <v>184.87</v>
      </c>
      <c r="AY7" s="25">
        <v>293.23</v>
      </c>
      <c r="AZ7" s="25">
        <v>300.14</v>
      </c>
      <c r="BA7" s="25">
        <v>301.04000000000002</v>
      </c>
      <c r="BB7" s="25">
        <v>381.07</v>
      </c>
      <c r="BC7" s="25">
        <v>367.4</v>
      </c>
      <c r="BD7" s="25">
        <v>261.51</v>
      </c>
      <c r="BE7" s="25">
        <v>631.94000000000005</v>
      </c>
      <c r="BF7" s="25">
        <v>592.71</v>
      </c>
      <c r="BG7" s="25">
        <v>565.83000000000004</v>
      </c>
      <c r="BH7" s="25">
        <v>560.58000000000004</v>
      </c>
      <c r="BI7" s="25">
        <v>551.27</v>
      </c>
      <c r="BJ7" s="25">
        <v>542.29999999999995</v>
      </c>
      <c r="BK7" s="25">
        <v>566.65</v>
      </c>
      <c r="BL7" s="25">
        <v>551.62</v>
      </c>
      <c r="BM7" s="25">
        <v>556.47</v>
      </c>
      <c r="BN7" s="25">
        <v>564.99</v>
      </c>
      <c r="BO7" s="25">
        <v>265.16000000000003</v>
      </c>
      <c r="BP7" s="25">
        <v>90.71</v>
      </c>
      <c r="BQ7" s="25">
        <v>93.86</v>
      </c>
      <c r="BR7" s="25">
        <v>97.93</v>
      </c>
      <c r="BS7" s="25">
        <v>90.4</v>
      </c>
      <c r="BT7" s="25">
        <v>86.07</v>
      </c>
      <c r="BU7" s="25">
        <v>87.51</v>
      </c>
      <c r="BV7" s="25">
        <v>84.77</v>
      </c>
      <c r="BW7" s="25">
        <v>87.11</v>
      </c>
      <c r="BX7" s="25">
        <v>78.67</v>
      </c>
      <c r="BY7" s="25">
        <v>80.56</v>
      </c>
      <c r="BZ7" s="25">
        <v>102.35</v>
      </c>
      <c r="CA7" s="25">
        <v>231.97</v>
      </c>
      <c r="CB7" s="25">
        <v>224.53</v>
      </c>
      <c r="CC7" s="25">
        <v>214.93</v>
      </c>
      <c r="CD7" s="25">
        <v>234.53</v>
      </c>
      <c r="CE7" s="25">
        <v>248.68</v>
      </c>
      <c r="CF7" s="25">
        <v>218.42</v>
      </c>
      <c r="CG7" s="25">
        <v>227.27</v>
      </c>
      <c r="CH7" s="25">
        <v>223.98</v>
      </c>
      <c r="CI7" s="25">
        <v>257.95</v>
      </c>
      <c r="CJ7" s="25">
        <v>260.87</v>
      </c>
      <c r="CK7" s="25">
        <v>167.74</v>
      </c>
      <c r="CL7" s="25">
        <v>48.06</v>
      </c>
      <c r="CM7" s="25">
        <v>45.43</v>
      </c>
      <c r="CN7" s="25">
        <v>48.08</v>
      </c>
      <c r="CO7" s="25">
        <v>55.48</v>
      </c>
      <c r="CP7" s="25">
        <v>49.95</v>
      </c>
      <c r="CQ7" s="25">
        <v>50.24</v>
      </c>
      <c r="CR7" s="25">
        <v>50.29</v>
      </c>
      <c r="CS7" s="25">
        <v>49.64</v>
      </c>
      <c r="CT7" s="25">
        <v>39.94</v>
      </c>
      <c r="CU7" s="25">
        <v>40.19</v>
      </c>
      <c r="CV7" s="25">
        <v>60.29</v>
      </c>
      <c r="CW7" s="25">
        <v>67.11</v>
      </c>
      <c r="CX7" s="25">
        <v>69.23</v>
      </c>
      <c r="CY7" s="25">
        <v>65.67</v>
      </c>
      <c r="CZ7" s="25">
        <v>62.78</v>
      </c>
      <c r="DA7" s="25">
        <v>68.099999999999994</v>
      </c>
      <c r="DB7" s="25">
        <v>78.650000000000006</v>
      </c>
      <c r="DC7" s="25">
        <v>77.73</v>
      </c>
      <c r="DD7" s="25">
        <v>78.09</v>
      </c>
      <c r="DE7" s="25">
        <v>69.41</v>
      </c>
      <c r="DF7" s="25">
        <v>71.52</v>
      </c>
      <c r="DG7" s="25">
        <v>90.12</v>
      </c>
      <c r="DH7" s="25">
        <v>5.7</v>
      </c>
      <c r="DI7" s="25">
        <v>5.87</v>
      </c>
      <c r="DJ7" s="25">
        <v>5.56</v>
      </c>
      <c r="DK7" s="25">
        <v>5.94</v>
      </c>
      <c r="DL7" s="25">
        <v>5.93</v>
      </c>
      <c r="DM7" s="25">
        <v>45.14</v>
      </c>
      <c r="DN7" s="25">
        <v>45.85</v>
      </c>
      <c r="DO7" s="25">
        <v>47.31</v>
      </c>
      <c r="DP7" s="25">
        <v>53.25</v>
      </c>
      <c r="DQ7" s="25">
        <v>53.4</v>
      </c>
      <c r="DR7" s="25">
        <v>50.88</v>
      </c>
      <c r="DS7" s="25">
        <v>1.23</v>
      </c>
      <c r="DT7" s="25">
        <v>0</v>
      </c>
      <c r="DU7" s="25">
        <v>0</v>
      </c>
      <c r="DV7" s="25">
        <v>0</v>
      </c>
      <c r="DW7" s="25">
        <v>0</v>
      </c>
      <c r="DX7" s="25">
        <v>13.58</v>
      </c>
      <c r="DY7" s="25">
        <v>14.13</v>
      </c>
      <c r="DZ7" s="25">
        <v>16.77</v>
      </c>
      <c r="EA7" s="25">
        <v>23.02</v>
      </c>
      <c r="EB7" s="25">
        <v>21.86</v>
      </c>
      <c r="EC7" s="25">
        <v>22.3</v>
      </c>
      <c r="ED7" s="25">
        <v>0</v>
      </c>
      <c r="EE7" s="25">
        <v>0</v>
      </c>
      <c r="EF7" s="25">
        <v>0</v>
      </c>
      <c r="EG7" s="25">
        <v>0</v>
      </c>
      <c r="EH7" s="25">
        <v>0</v>
      </c>
      <c r="EI7" s="25">
        <v>0.44</v>
      </c>
      <c r="EJ7" s="25">
        <v>0.52</v>
      </c>
      <c r="EK7" s="25">
        <v>0.47</v>
      </c>
      <c r="EL7" s="25">
        <v>0.38</v>
      </c>
      <c r="EM7" s="25">
        <v>0.51</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PC-USER</cp:lastModifiedBy>
  <dcterms:created xsi:type="dcterms:W3CDTF">2022-12-01T00:52:30Z</dcterms:created>
  <dcterms:modified xsi:type="dcterms:W3CDTF">2023-01-24T07:55:02Z</dcterms:modified>
  <cp:category/>
</cp:coreProperties>
</file>