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_kento\Desktop\"/>
    </mc:Choice>
  </mc:AlternateContent>
  <workbookProtection workbookAlgorithmName="SHA-512" workbookHashValue="sFQop++jChPqTK6kGfjxb8GJl1FPPjqdbV7aLcyBEinTnGMm2u/obUszJafReVQq3Qjkdagi/B4N7mxMjRheew==" workbookSaltValue="Nu8rBpBKYBXMUmq/Osz6Lg=="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AT10" i="4"/>
  <c r="AL10" i="4"/>
  <c r="AD10" i="4"/>
  <c r="P10"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<sst xmlns="http://schemas.openxmlformats.org/spreadsheetml/2006/main" count="236" uniqueCount="120">
  <si>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</si>
  <si>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</si>
  <si>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</si>
  <si>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</si>
  <si>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</si>
  <si>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</si>
  <si>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</si>
  <si>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</si>
  <si>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</si>
  <si>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</si>
  <si>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</si>
  <si>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</si>
  <si>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</si>
  <si>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</si>
  <si>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</si>
  <si>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</si>
  <si>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</si>
  <si>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</si>
  <si>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</si>
  <si>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</si>
  <si>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</si>
  <si>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</si>
  <si>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</si>
  <si>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</si>
  <si>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</si>
  <si>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</si>
  <si>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</si>
  <si>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</si>
  <si>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</si>
  <si>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</si>
  <si>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</si>
  <si>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</si>
  <si>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</si>
  <si>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</si>
  <si>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</si>
  <si>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</si>
  <si>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</si>
  <si>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</si>
  <si>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</si>
  <si>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</si>
  <si>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</si>
  <si>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</si>
  <si>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</si>
  <si>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</si>
  <si>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</si>
  <si>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</si>
  <si>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</si>
  <si>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</si>
  <si>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</si>
  <si>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</si>
  <si>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</si>
  <si>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</si>
  <si>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</si>
  <si>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</si>
  <si>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</si>
  <si>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</si>
  <si>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</si>
  <si>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</si>
  <si>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</si>
  <si>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</si>
  <si>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</si>
  <si>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</si>
  <si>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</si>
  <si>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</si>
  <si>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</si>
  <si>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</si>
  <si>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</si>
  <si>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</si>
  <si>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</si>
  <si>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</si>
  <si>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</si>
  <si>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</si>
  <si>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</si>
  <si>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</si>
  <si>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</si>
  <si>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</si>
  <si>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</si>
  <si>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</si>
  <si>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</si>
  <si>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</si>
  <si>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</si>
  <si>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</si>
  <si>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</si>
  <si>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</si>
  <si>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</si>
  <si>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</si>
  <si>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</si>
  <si>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</si>
  <si>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</si>
  <si>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</si>
  <si>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</si>
  <si>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</si>
  <si>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</si>
  <si>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</si>
  <si>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</si>
  <si>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</si>
  <si>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</si>
  <si>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大間町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</si>
  <si>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</si>
  <si>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</si>
  <si>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</si>
  <si>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</si>
  <si>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</si>
  <si>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</si>
  <si>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</si>
  <si>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</si>
  <si>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</si>
  <si>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</si>
  <si>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</si>
  <si>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</si>
  <si>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</si>
  <si>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</si>
  <si>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</si>
  <si>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</si>
  <si>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</si>
  <si>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</si>
  <si>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</si>
  <si>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表から分析すると、収益的収支比率、経費回収率、施設利用率は、いずれも該当値が数％上がっているが、類似団体の平均と比較すると良い数値とは言えない状況です。　　　
主な原因として、下水道への接続率の低さや下水道受益者分担金・下水道使用料の未納及び施設の維持管理費がかさむ状況が挙げられます。　　　　　　　
特定環境保全公共下水道事業は、公共下水道に比べて規模が小さく、事業の性格上、独立採算によることが困難な事業であり、一般会計繰入金により収入不足を補填しています。又、下水道施設は将来的には更新改築が必要となり、多額の財政負担が見込まれています。大間町の下水道事業の経営健全化・効率的に向けた今後の取組として、汚水処理計画の見直し、収納率の向上及び使用料水準の適正化、維持管理の最適化を目指して取り組んでいく必要があります。</t>
    <rPh sb="0" eb="1">
      <t>ヒョウ</t>
    </rPh>
    <rPh sb="3" eb="5">
      <t>ブンセキ</t>
    </rPh>
    <rPh sb="9" eb="12">
      <t>シュウエキテキ</t>
    </rPh>
    <rPh sb="12" eb="14">
      <t>シュウシ</t>
    </rPh>
    <rPh sb="14" eb="16">
      <t>ヒリツ</t>
    </rPh>
    <rPh sb="17" eb="19">
      <t>ケイヒ</t>
    </rPh>
    <rPh sb="19" eb="21">
      <t>カイシュウ</t>
    </rPh>
    <rPh sb="21" eb="22">
      <t>リツ</t>
    </rPh>
    <rPh sb="23" eb="25">
      <t>シセツ</t>
    </rPh>
    <rPh sb="25" eb="27">
      <t>リヨウ</t>
    </rPh>
    <rPh sb="27" eb="28">
      <t>リツ</t>
    </rPh>
    <rPh sb="34" eb="36">
      <t>ガイトウ</t>
    </rPh>
    <rPh sb="36" eb="37">
      <t>チ</t>
    </rPh>
    <rPh sb="38" eb="39">
      <t>スウ</t>
    </rPh>
    <rPh sb="40" eb="41">
      <t>ア</t>
    </rPh>
    <rPh sb="48" eb="50">
      <t>ルイジ</t>
    </rPh>
    <rPh sb="50" eb="52">
      <t>ダンタイ</t>
    </rPh>
    <rPh sb="53" eb="55">
      <t>ヘイキン</t>
    </rPh>
    <rPh sb="56" eb="58">
      <t>ヒカク</t>
    </rPh>
    <rPh sb="61" eb="62">
      <t>ヨ</t>
    </rPh>
    <rPh sb="63" eb="65">
      <t>スウチ</t>
    </rPh>
    <rPh sb="67" eb="68">
      <t>イ</t>
    </rPh>
    <rPh sb="71" eb="73">
      <t>ジョウキョウ</t>
    </rPh>
    <rPh sb="80" eb="81">
      <t>オモ</t>
    </rPh>
    <rPh sb="82" eb="84">
      <t>ゲンイン</t>
    </rPh>
    <rPh sb="88" eb="91">
      <t>ゲスイドウ</t>
    </rPh>
    <rPh sb="93" eb="95">
      <t>セツゾク</t>
    </rPh>
    <rPh sb="95" eb="96">
      <t>リツ</t>
    </rPh>
    <rPh sb="97" eb="98">
      <t>ヒク</t>
    </rPh>
    <rPh sb="100" eb="103">
      <t>ゲスイドウ</t>
    </rPh>
    <rPh sb="103" eb="106">
      <t>ジュエキシャ</t>
    </rPh>
    <rPh sb="106" eb="109">
      <t>ブンタンキン</t>
    </rPh>
    <rPh sb="110" eb="113">
      <t>ゲスイドウ</t>
    </rPh>
    <rPh sb="113" eb="116">
      <t>シヨウリョウ</t>
    </rPh>
    <rPh sb="117" eb="119">
      <t>ミノウ</t>
    </rPh>
    <rPh sb="119" eb="120">
      <t>オヨ</t>
    </rPh>
    <rPh sb="121" eb="123">
      <t>シセツ</t>
    </rPh>
    <rPh sb="124" eb="126">
      <t>イジ</t>
    </rPh>
    <rPh sb="126" eb="129">
      <t>カンリヒ</t>
    </rPh>
    <rPh sb="133" eb="135">
      <t>ジョウキョウ</t>
    </rPh>
    <rPh sb="136" eb="137">
      <t>ア</t>
    </rPh>
    <rPh sb="151" eb="153">
      <t>トクテイ</t>
    </rPh>
    <rPh sb="153" eb="155">
      <t>カンキョウ</t>
    </rPh>
    <rPh sb="155" eb="157">
      <t>ホゼン</t>
    </rPh>
    <rPh sb="157" eb="159">
      <t>コウキョウ</t>
    </rPh>
    <rPh sb="159" eb="162">
      <t>ゲスイドウ</t>
    </rPh>
    <rPh sb="162" eb="164">
      <t>ジギョウ</t>
    </rPh>
    <rPh sb="166" eb="168">
      <t>コウキョウ</t>
    </rPh>
    <rPh sb="168" eb="171">
      <t>ゲスイドウ</t>
    </rPh>
    <rPh sb="172" eb="173">
      <t>クラ</t>
    </rPh>
    <rPh sb="175" eb="177">
      <t>キボ</t>
    </rPh>
    <rPh sb="178" eb="179">
      <t>チイ</t>
    </rPh>
    <rPh sb="182" eb="184">
      <t>ジギョウ</t>
    </rPh>
    <rPh sb="185" eb="188">
      <t>セイカクジョウ</t>
    </rPh>
    <rPh sb="189" eb="191">
      <t>ドクリツ</t>
    </rPh>
    <rPh sb="191" eb="193">
      <t>サイサン</t>
    </rPh>
    <rPh sb="199" eb="201">
      <t>コンナン</t>
    </rPh>
    <rPh sb="202" eb="204">
      <t>ジギョウ</t>
    </rPh>
    <rPh sb="208" eb="210">
      <t>イッパン</t>
    </rPh>
    <rPh sb="210" eb="212">
      <t>カイケイ</t>
    </rPh>
    <rPh sb="212" eb="214">
      <t>クリイレ</t>
    </rPh>
    <rPh sb="214" eb="215">
      <t>キン</t>
    </rPh>
    <rPh sb="218" eb="220">
      <t>シュウニュウ</t>
    </rPh>
    <rPh sb="220" eb="222">
      <t>フソク</t>
    </rPh>
    <rPh sb="223" eb="225">
      <t>ホテン</t>
    </rPh>
    <rPh sb="231" eb="232">
      <t>マタ</t>
    </rPh>
    <rPh sb="233" eb="236">
      <t>ゲスイドウ</t>
    </rPh>
    <rPh sb="236" eb="238">
      <t>シセツ</t>
    </rPh>
    <rPh sb="239" eb="241">
      <t>ショウライ</t>
    </rPh>
    <rPh sb="241" eb="242">
      <t>テキ</t>
    </rPh>
    <rPh sb="244" eb="246">
      <t>コウシン</t>
    </rPh>
    <rPh sb="246" eb="248">
      <t>カイチク</t>
    </rPh>
    <rPh sb="249" eb="251">
      <t>ヒツヨウ</t>
    </rPh>
    <rPh sb="255" eb="257">
      <t>タガク</t>
    </rPh>
    <rPh sb="258" eb="260">
      <t>ザイセイ</t>
    </rPh>
    <rPh sb="260" eb="262">
      <t>フタン</t>
    </rPh>
    <rPh sb="263" eb="265">
      <t>ミコ</t>
    </rPh>
    <rPh sb="272" eb="275">
      <t>オオママチ</t>
    </rPh>
    <rPh sb="276" eb="279">
      <t>ゲスイドウ</t>
    </rPh>
    <rPh sb="279" eb="281">
      <t>ジギョウ</t>
    </rPh>
    <rPh sb="282" eb="284">
      <t>ケイエイ</t>
    </rPh>
    <rPh sb="284" eb="287">
      <t>ケンゼンカ</t>
    </rPh>
    <rPh sb="288" eb="291">
      <t>コウリツテキ</t>
    </rPh>
    <rPh sb="292" eb="293">
      <t>ム</t>
    </rPh>
    <rPh sb="295" eb="297">
      <t>コンゴ</t>
    </rPh>
    <rPh sb="298" eb="300">
      <t>トリクミ</t>
    </rPh>
    <rPh sb="304" eb="306">
      <t>オスイ</t>
    </rPh>
    <rPh sb="306" eb="308">
      <t>ショリ</t>
    </rPh>
    <rPh sb="308" eb="310">
      <t>ケイカク</t>
    </rPh>
    <rPh sb="311" eb="313">
      <t>ミナオ</t>
    </rPh>
    <rPh sb="315" eb="317">
      <t>シュウノウ</t>
    </rPh>
    <rPh sb="317" eb="318">
      <t>リツ</t>
    </rPh>
    <rPh sb="319" eb="321">
      <t>コウジョウ</t>
    </rPh>
    <rPh sb="321" eb="322">
      <t>オヨ</t>
    </rPh>
    <rPh sb="323" eb="326">
      <t>シヨウリョウ</t>
    </rPh>
    <rPh sb="326" eb="328">
      <t>スイジュン</t>
    </rPh>
    <rPh sb="329" eb="332">
      <t>テキセイカ</t>
    </rPh>
    <rPh sb="333" eb="335">
      <t>イジ</t>
    </rPh>
    <phoneticPr fontId="4"/>
  </si>
  <si>
    <r>
      <t>浄化センター(処理場）については、供用開始から15年が経過しており、現在施設の再構築基本設計に伴い、ｽﾄｯｸﾏﾈｼﾞﾒﾝﾄ実施計画</t>
    </r>
    <r>
      <rPr>
        <sz val="11"/>
        <rFont val="ＭＳ ゴシック"/>
        <family val="3"/>
        <charset val="128"/>
      </rPr>
      <t>の策定</t>
    </r>
    <r>
      <rPr>
        <sz val="11"/>
        <color theme="1"/>
        <rFont val="ＭＳ ゴシック"/>
        <family val="3"/>
        <charset val="128"/>
      </rPr>
      <t>（調査）を行っています。引続き調査・計画策定・詳細設計を進め施設の再構築を行うことにより、施設の延命化を図る事が重要であります。　　　　　　　　　　　　　　　　
町内のﾏﾝﾎｰﾙﾎﾟﾝﾌﾟ場においては、制御盤内の無線機器の規格が変わり、既設通報装置のﾒﾝﾃﾅﾝｽができなくなるため、令和元年度より更新工事を実施しています。                                      又、下水道管路施設等の点検（老朽化）については、面整備済みのｴﾘｱを分割し、点検計画を策定のうえｴﾘｱ毎に定期的な点検作業と、状況に応じた修繕を実施するものです。</t>
    </r>
    <rPh sb="0" eb="2">
      <t>ジョウカ</t>
    </rPh>
    <rPh sb="7" eb="10">
      <t>ショリジョウ</t>
    </rPh>
    <rPh sb="17" eb="19">
      <t>キョウヨウ</t>
    </rPh>
    <rPh sb="19" eb="21">
      <t>カイシ</t>
    </rPh>
    <rPh sb="25" eb="26">
      <t>ネン</t>
    </rPh>
    <rPh sb="27" eb="29">
      <t>ケイカ</t>
    </rPh>
    <rPh sb="34" eb="36">
      <t>ゲンザイ</t>
    </rPh>
    <rPh sb="36" eb="38">
      <t>シセツ</t>
    </rPh>
    <rPh sb="39" eb="42">
      <t>サイコウチク</t>
    </rPh>
    <rPh sb="42" eb="44">
      <t>キホン</t>
    </rPh>
    <rPh sb="44" eb="46">
      <t>セッケイ</t>
    </rPh>
    <rPh sb="47" eb="48">
      <t>トモナ</t>
    </rPh>
    <rPh sb="61" eb="63">
      <t>ジッシ</t>
    </rPh>
    <rPh sb="63" eb="65">
      <t>ケイカク</t>
    </rPh>
    <rPh sb="66" eb="68">
      <t>サクテイ</t>
    </rPh>
    <rPh sb="69" eb="71">
      <t>チョウサ</t>
    </rPh>
    <rPh sb="73" eb="74">
      <t>オコナ</t>
    </rPh>
    <rPh sb="80" eb="82">
      <t>ヒキツヅ</t>
    </rPh>
    <rPh sb="83" eb="85">
      <t>チョウサ</t>
    </rPh>
    <rPh sb="86" eb="88">
      <t>ケイカク</t>
    </rPh>
    <rPh sb="88" eb="90">
      <t>サクテイ</t>
    </rPh>
    <rPh sb="91" eb="93">
      <t>ショウサイ</t>
    </rPh>
    <rPh sb="93" eb="95">
      <t>セッケイ</t>
    </rPh>
    <rPh sb="95" eb="97">
      <t>ススメ</t>
    </rPh>
    <rPh sb="96" eb="97">
      <t>スス</t>
    </rPh>
    <rPh sb="98" eb="100">
      <t>シセツ</t>
    </rPh>
    <rPh sb="101" eb="104">
      <t>サイコウチク</t>
    </rPh>
    <rPh sb="105" eb="106">
      <t>オコナ</t>
    </rPh>
    <rPh sb="113" eb="115">
      <t>シセツ</t>
    </rPh>
    <rPh sb="116" eb="118">
      <t>エンメイ</t>
    </rPh>
    <rPh sb="118" eb="119">
      <t>カ</t>
    </rPh>
    <rPh sb="120" eb="121">
      <t>ハカ</t>
    </rPh>
    <rPh sb="122" eb="123">
      <t>コト</t>
    </rPh>
    <rPh sb="124" eb="126">
      <t>ジュウヨウ</t>
    </rPh>
    <rPh sb="149" eb="151">
      <t>チョウナイ</t>
    </rPh>
    <rPh sb="162" eb="163">
      <t>ジョウ</t>
    </rPh>
    <rPh sb="169" eb="172">
      <t>セイギョバン</t>
    </rPh>
    <rPh sb="172" eb="173">
      <t>ナイ</t>
    </rPh>
    <rPh sb="174" eb="176">
      <t>ムセン</t>
    </rPh>
    <rPh sb="176" eb="178">
      <t>キキ</t>
    </rPh>
    <rPh sb="179" eb="181">
      <t>キカク</t>
    </rPh>
    <rPh sb="182" eb="183">
      <t>カ</t>
    </rPh>
    <rPh sb="186" eb="188">
      <t>キセツ</t>
    </rPh>
    <rPh sb="188" eb="190">
      <t>ツウホウ</t>
    </rPh>
    <rPh sb="190" eb="192">
      <t>ソウチ</t>
    </rPh>
    <rPh sb="209" eb="210">
      <t>レイ</t>
    </rPh>
    <rPh sb="210" eb="211">
      <t>ワ</t>
    </rPh>
    <rPh sb="211" eb="213">
      <t>ガンネン</t>
    </rPh>
    <rPh sb="213" eb="214">
      <t>ド</t>
    </rPh>
    <rPh sb="216" eb="218">
      <t>コウシン</t>
    </rPh>
    <rPh sb="218" eb="220">
      <t>コウジ</t>
    </rPh>
    <rPh sb="221" eb="223">
      <t>ジッシ</t>
    </rPh>
    <rPh sb="267" eb="268">
      <t>マタ</t>
    </rPh>
    <rPh sb="269" eb="272">
      <t>ゲスイドウ</t>
    </rPh>
    <rPh sb="272" eb="274">
      <t>カンロ</t>
    </rPh>
    <rPh sb="274" eb="276">
      <t>シセツ</t>
    </rPh>
    <rPh sb="276" eb="277">
      <t>ナド</t>
    </rPh>
    <rPh sb="278" eb="280">
      <t>テンケン</t>
    </rPh>
    <rPh sb="281" eb="284">
      <t>ロウキュウカ</t>
    </rPh>
    <rPh sb="291" eb="292">
      <t>メン</t>
    </rPh>
    <rPh sb="292" eb="294">
      <t>セイビ</t>
    </rPh>
    <rPh sb="294" eb="295">
      <t>ズ</t>
    </rPh>
    <rPh sb="301" eb="303">
      <t>ブンカツ</t>
    </rPh>
    <rPh sb="305" eb="307">
      <t>テンケン</t>
    </rPh>
    <rPh sb="307" eb="309">
      <t>ケイカク</t>
    </rPh>
    <rPh sb="310" eb="312">
      <t>サクテイ</t>
    </rPh>
    <rPh sb="318" eb="319">
      <t>ゴト</t>
    </rPh>
    <rPh sb="320" eb="323">
      <t>テイキテキ</t>
    </rPh>
    <rPh sb="324" eb="326">
      <t>テンケン</t>
    </rPh>
    <rPh sb="326" eb="328">
      <t>サギョウ</t>
    </rPh>
    <rPh sb="330" eb="332">
      <t>ジョウキョウ</t>
    </rPh>
    <rPh sb="333" eb="334">
      <t>オウ</t>
    </rPh>
    <rPh sb="336" eb="338">
      <t>シュウゼン</t>
    </rPh>
    <rPh sb="339" eb="341">
      <t>ジッシ</t>
    </rPh>
    <phoneticPr fontId="4"/>
  </si>
  <si>
    <t>①収益的収支比率　　　　　　　　　　　　　　　　　　　　これまで50％台で推移していましたが、前年度に続きそれを下回る割合となりました。今後、地方債の償還が進むことで改善が見込まれます。　　　
④企業債残高対事業規模比率　　　　　　　　　　　企業債の償還金を一般会計からの繰入金で賄っているため、数値は0となっています。　　　　　　　　　
⑤経費回収率　　　　　　　　　　　　　　　　　　　施設の耐久年数経過にり修繕等の維持管理費が増加し、使用料の収入のみでは賄えない状況となっています。　　　　　　　　　　　　　
⑥汚水処理原価　　　　　　　　　　　　　　　　　　汚水処理費に係る医薬剤の高騰や施設の更新等もあり、その影響で汚水処理原価も上昇しています。　　　　　　　　　　　　　　　　
⑦施設使用率　　　　　　　　　　　　　　　　　　　　　流入汚水量が少なく、施設利用率は24.05％となっています。　　　　　　　　　　　　　　　　　　　　　
⑧水洗化率　　　　　　　　　　　　　　　　　　　　水洗化率（接続率）は、46.76％であり、低い水準となっています。　　　　　　　　　　　　　　　　　　　　　　　　　　　　　　　　　　　　　　</t>
    <rPh sb="1" eb="4">
      <t>シュウエキテキ</t>
    </rPh>
    <rPh sb="4" eb="6">
      <t>シュウシ</t>
    </rPh>
    <rPh sb="6" eb="8">
      <t>ヒリツ</t>
    </rPh>
    <rPh sb="35" eb="36">
      <t>ダイ</t>
    </rPh>
    <rPh sb="37" eb="39">
      <t>スイイ</t>
    </rPh>
    <rPh sb="47" eb="50">
      <t>ゼンネンド</t>
    </rPh>
    <rPh sb="51" eb="52">
      <t>ツヅ</t>
    </rPh>
    <rPh sb="68" eb="70">
      <t>コンゴ</t>
    </rPh>
    <rPh sb="71" eb="74">
      <t>チホウサイ</t>
    </rPh>
    <rPh sb="75" eb="77">
      <t>ショウカン</t>
    </rPh>
    <rPh sb="78" eb="79">
      <t>スス</t>
    </rPh>
    <rPh sb="83" eb="85">
      <t>カイゼン</t>
    </rPh>
    <rPh sb="86" eb="88">
      <t>ミコ</t>
    </rPh>
    <rPh sb="98" eb="100">
      <t>キギョウ</t>
    </rPh>
    <rPh sb="100" eb="101">
      <t>サイ</t>
    </rPh>
    <rPh sb="101" eb="103">
      <t>ザンダカ</t>
    </rPh>
    <rPh sb="103" eb="104">
      <t>タイ</t>
    </rPh>
    <rPh sb="104" eb="106">
      <t>ジギョウ</t>
    </rPh>
    <rPh sb="106" eb="108">
      <t>キボ</t>
    </rPh>
    <rPh sb="108" eb="110">
      <t>ヒリツ</t>
    </rPh>
    <rPh sb="121" eb="123">
      <t>キギョウ</t>
    </rPh>
    <rPh sb="123" eb="124">
      <t>サイ</t>
    </rPh>
    <rPh sb="125" eb="127">
      <t>ショウカン</t>
    </rPh>
    <rPh sb="127" eb="128">
      <t>キン</t>
    </rPh>
    <rPh sb="129" eb="131">
      <t>イッパン</t>
    </rPh>
    <rPh sb="131" eb="133">
      <t>カイケイ</t>
    </rPh>
    <rPh sb="136" eb="138">
      <t>クリイレ</t>
    </rPh>
    <rPh sb="138" eb="139">
      <t>キン</t>
    </rPh>
    <rPh sb="140" eb="141">
      <t>マカナ</t>
    </rPh>
    <rPh sb="148" eb="150">
      <t>スウチ</t>
    </rPh>
    <rPh sb="171" eb="173">
      <t>ケイヒ</t>
    </rPh>
    <rPh sb="173" eb="175">
      <t>カイシュウ</t>
    </rPh>
    <rPh sb="175" eb="176">
      <t>リツ</t>
    </rPh>
    <rPh sb="220" eb="223">
      <t>シヨウリョウ</t>
    </rPh>
    <rPh sb="224" eb="226">
      <t>シュウニュウ</t>
    </rPh>
    <rPh sb="230" eb="231">
      <t>マカナ</t>
    </rPh>
    <rPh sb="234" eb="236">
      <t>ジョウキョウ</t>
    </rPh>
    <rPh sb="259" eb="261">
      <t>オスイ</t>
    </rPh>
    <rPh sb="261" eb="263">
      <t>ショリ</t>
    </rPh>
    <rPh sb="263" eb="265">
      <t>ゲンカ</t>
    </rPh>
    <rPh sb="310" eb="312">
      <t>エイキョウ</t>
    </rPh>
    <rPh sb="313" eb="315">
      <t>オスイ</t>
    </rPh>
    <rPh sb="315" eb="317">
      <t>ショリ</t>
    </rPh>
    <rPh sb="317" eb="319">
      <t>ゲンカ</t>
    </rPh>
    <rPh sb="320" eb="322">
      <t>ジョウショウ</t>
    </rPh>
    <rPh sb="346" eb="348">
      <t>シセツ</t>
    </rPh>
    <rPh sb="348" eb="350">
      <t>シヨウ</t>
    </rPh>
    <rPh sb="350" eb="351">
      <t>リツ</t>
    </rPh>
    <rPh sb="372" eb="374">
      <t>リュウニュウ</t>
    </rPh>
    <rPh sb="374" eb="376">
      <t>オスイ</t>
    </rPh>
    <rPh sb="376" eb="377">
      <t>リョウ</t>
    </rPh>
    <rPh sb="378" eb="379">
      <t>スク</t>
    </rPh>
    <rPh sb="382" eb="384">
      <t>シセツ</t>
    </rPh>
    <rPh sb="384" eb="386">
      <t>リヨウ</t>
    </rPh>
    <rPh sb="386" eb="387">
      <t>リツ</t>
    </rPh>
    <rPh sb="425" eb="428">
      <t>スイセンカ</t>
    </rPh>
    <rPh sb="428" eb="429">
      <t>リツ</t>
    </rPh>
    <rPh sb="449" eb="452">
      <t>スイセンカ</t>
    </rPh>
    <rPh sb="452" eb="453">
      <t>リツ</t>
    </rPh>
    <rPh sb="454" eb="456">
      <t>セツゾク</t>
    </rPh>
    <rPh sb="456" eb="457">
      <t>リツ</t>
    </rPh>
    <rPh sb="470" eb="471">
      <t>ヒク</t>
    </rPh>
    <rPh sb="472" eb="474">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</si>
</sst>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2.38</c:v>
                </c:pt>
                <c:pt idx="1">
                  <c:v>3.64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FA2-4A92-9F14-1A75744DC2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0.36</c:v>
                </c:pt>
                <c:pt idx="3">
                  <c:v>0.39</c:v>
                </c:pt>
                <c:pt idx="4">
                  <c:v>0.1</c:v>
                </c:pt>
              </c:numCache>
            </c:numRef>
          </c:val>
          <c:smooth val="0"/>
          <c:extLst>
            <c:ext xmlns:c16="http://schemas.microsoft.com/office/drawing/2014/chart" uri="{C3380CC4-5D6E-409C-BE32-E72D297353CC}">
              <c16:uniqueId val="{00000001-9FA2-4A92-9F14-1A75744DC2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22.85</c:v>
                </c:pt>
                <c:pt idx="1">
                  <c:v>22.5</c:v>
                </c:pt>
                <c:pt idx="2">
                  <c:v>21.95</c:v>
                </c:pt>
                <c:pt idx="3">
                  <c:v>23.2</c:v>
                </c:pt>
                <c:pt idx="4">
                  <c:v>24.05</c:v>
                </c:pt>
              </c:numCache>
            </c:numRef>
          </c:val>
          <c:extLst>
            <c:ext xmlns:c16="http://schemas.microsoft.com/office/drawing/2014/chart" uri="{C3380CC4-5D6E-409C-BE32-E72D297353CC}">
              <c16:uniqueId val="{00000000-A4BA-4563-8517-78FD1F8458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42.47</c:v>
                </c:pt>
                <c:pt idx="3">
                  <c:v>42.4</c:v>
                </c:pt>
                <c:pt idx="4">
                  <c:v>42.28</c:v>
                </c:pt>
              </c:numCache>
            </c:numRef>
          </c:val>
          <c:smooth val="0"/>
          <c:extLst>
            <c:ext xmlns:c16="http://schemas.microsoft.com/office/drawing/2014/chart" uri="{C3380CC4-5D6E-409C-BE32-E72D297353CC}">
              <c16:uniqueId val="{00000001-A4BA-4563-8517-78FD1F8458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42.67</c:v>
                </c:pt>
                <c:pt idx="1">
                  <c:v>42.52</c:v>
                </c:pt>
                <c:pt idx="2">
                  <c:v>44.7</c:v>
                </c:pt>
                <c:pt idx="3">
                  <c:v>45.71</c:v>
                </c:pt>
                <c:pt idx="4">
                  <c:v>46.76</c:v>
                </c:pt>
              </c:numCache>
            </c:numRef>
          </c:val>
          <c:extLst>
            <c:ext xmlns:c16="http://schemas.microsoft.com/office/drawing/2014/chart" uri="{C3380CC4-5D6E-409C-BE32-E72D297353CC}">
              <c16:uniqueId val="{00000000-99BD-4AF0-9286-B3B04126FA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83.75</c:v>
                </c:pt>
                <c:pt idx="3">
                  <c:v>84.19</c:v>
                </c:pt>
                <c:pt idx="4">
                  <c:v>84.34</c:v>
                </c:pt>
              </c:numCache>
            </c:numRef>
          </c:val>
          <c:smooth val="0"/>
          <c:extLst>
            <c:ext xmlns:c16="http://schemas.microsoft.com/office/drawing/2014/chart" uri="{C3380CC4-5D6E-409C-BE32-E72D297353CC}">
              <c16:uniqueId val="{00000001-99BD-4AF0-9286-B3B04126FA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54.02</c:v>
                </c:pt>
                <c:pt idx="1">
                  <c:v>51.03</c:v>
                </c:pt>
                <c:pt idx="2">
                  <c:v>50.53</c:v>
                </c:pt>
                <c:pt idx="3">
                  <c:v>49.93</c:v>
                </c:pt>
                <c:pt idx="4">
                  <c:v>47.99</c:v>
                </c:pt>
              </c:numCache>
            </c:numRef>
          </c:val>
          <c:extLst>
            <c:ext xmlns:c16="http://schemas.microsoft.com/office/drawing/2014/chart" uri="{C3380CC4-5D6E-409C-BE32-E72D297353CC}">
              <c16:uniqueId val="{00000000-65DD-4D1A-BCAC-84BB8C53CD0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DD-4D1A-BCAC-84BB8C53CD0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9C-4749-B8C1-7A86AB37D3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9C-4749-B8C1-7A86AB37D3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F6-4B05-B4BA-28E5A13AB3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F6-4B05-B4BA-28E5A13AB3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92-401B-B9F6-3A7014C577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92-401B-B9F6-3A7014C577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F-4FD9-B0BA-B7CE8E6BF1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F-4FD9-B0BA-B7CE8E6BF1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E4-45B4-AA23-39B4411171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1206.79</c:v>
                </c:pt>
                <c:pt idx="3">
                  <c:v>1258.43</c:v>
                </c:pt>
                <c:pt idx="4">
                  <c:v>1163.75</c:v>
                </c:pt>
              </c:numCache>
            </c:numRef>
          </c:val>
          <c:smooth val="0"/>
          <c:extLst>
            <c:ext xmlns:c16="http://schemas.microsoft.com/office/drawing/2014/chart" uri="{C3380CC4-5D6E-409C-BE32-E72D297353CC}">
              <c16:uniqueId val="{00000001-E3E4-45B4-AA23-39B4411171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18.47</c:v>
                </c:pt>
                <c:pt idx="1">
                  <c:v>17.98</c:v>
                </c:pt>
                <c:pt idx="2">
                  <c:v>18.11</c:v>
                </c:pt>
                <c:pt idx="3">
                  <c:v>17.77</c:v>
                </c:pt>
                <c:pt idx="4">
                  <c:v>18.12</c:v>
                </c:pt>
              </c:numCache>
            </c:numRef>
          </c:val>
          <c:extLst>
            <c:ext xmlns:c16="http://schemas.microsoft.com/office/drawing/2014/chart" uri="{C3380CC4-5D6E-409C-BE32-E72D297353CC}">
              <c16:uniqueId val="{00000000-BFCA-4343-A73A-FD7E4D378A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71.84</c:v>
                </c:pt>
                <c:pt idx="3">
                  <c:v>73.36</c:v>
                </c:pt>
                <c:pt idx="4">
                  <c:v>72.599999999999994</c:v>
                </c:pt>
              </c:numCache>
            </c:numRef>
          </c:val>
          <c:smooth val="0"/>
          <c:extLst>
            <c:ext xmlns:c16="http://schemas.microsoft.com/office/drawing/2014/chart" uri="{C3380CC4-5D6E-409C-BE32-E72D297353CC}">
              <c16:uniqueId val="{00000001-BFCA-4343-A73A-FD7E4D378A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719.75</c:v>
                </c:pt>
                <c:pt idx="1">
                  <c:v>725.51</c:v>
                </c:pt>
                <c:pt idx="2">
                  <c:v>737.49</c:v>
                </c:pt>
                <c:pt idx="3">
                  <c:v>763.45</c:v>
                </c:pt>
                <c:pt idx="4">
                  <c:v>763.79</c:v>
                </c:pt>
              </c:numCache>
            </c:numRef>
          </c:val>
          <c:extLst>
            <c:ext xmlns:c16="http://schemas.microsoft.com/office/drawing/2014/chart" uri="{C3380CC4-5D6E-409C-BE32-E72D297353CC}">
              <c16:uniqueId val="{00000000-84C3-48D9-A95D-1B607D75A8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228.47</c:v>
                </c:pt>
                <c:pt idx="3">
                  <c:v>224.88</c:v>
                </c:pt>
                <c:pt idx="4">
                  <c:v>228.64</c:v>
                </c:pt>
              </c:numCache>
            </c:numRef>
          </c:val>
          <c:smooth val="0"/>
          <c:extLst>
            <c:ext xmlns:c16="http://schemas.microsoft.com/office/drawing/2014/chart" uri="{C3380CC4-5D6E-409C-BE32-E72D297353CC}">
              <c16:uniqueId val="{00000001-84C3-48D9-A95D-1B607D75A8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大間町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4972</v>
      </c>
      <c r="AM8" s="42"/>
      <c r="AN8" s="42"/>
      <c r="AO8" s="42"/>
      <c r="AP8" s="42"/>
      <c r="AQ8" s="42"/>
      <c r="AR8" s="42"/>
      <c r="AS8" s="42"/>
      <c r="AT8" s="35">
        <f>データ!T6</f>
        <v>52.09</v>
      </c>
      <c r="AU8" s="35"/>
      <c r="AV8" s="35"/>
      <c r="AW8" s="35"/>
      <c r="AX8" s="35"/>
      <c r="AY8" s="35"/>
      <c r="AZ8" s="35"/>
      <c r="BA8" s="35"/>
      <c r="BB8" s="35">
        <f>データ!U6</f>
        <v>95.45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57.12</v>
      </c>
      <c r="Q10" s="35"/>
      <c r="R10" s="35"/>
      <c r="S10" s="35"/>
      <c r="T10" s="35"/>
      <c r="U10" s="35"/>
      <c r="V10" s="35"/>
      <c r="W10" s="35">
        <f>データ!Q6</f>
        <v>87.94</v>
      </c>
      <c r="X10" s="35"/>
      <c r="Y10" s="35"/>
      <c r="Z10" s="35"/>
      <c r="AA10" s="35"/>
      <c r="AB10" s="35"/>
      <c r="AC10" s="35"/>
      <c r="AD10" s="42">
        <f>データ!R6</f>
        <v>2640</v>
      </c>
      <c r="AE10" s="42"/>
      <c r="AF10" s="42"/>
      <c r="AG10" s="42"/>
      <c r="AH10" s="42"/>
      <c r="AI10" s="42"/>
      <c r="AJ10" s="42"/>
      <c r="AK10" s="2"/>
      <c r="AL10" s="42">
        <f>データ!V6</f>
        <v>2793</v>
      </c>
      <c r="AM10" s="42"/>
      <c r="AN10" s="42"/>
      <c r="AO10" s="42"/>
      <c r="AP10" s="42"/>
      <c r="AQ10" s="42"/>
      <c r="AR10" s="42"/>
      <c r="AS10" s="42"/>
      <c r="AT10" s="35">
        <f>データ!W6</f>
        <v>1.03</v>
      </c>
      <c r="AU10" s="35"/>
      <c r="AV10" s="35"/>
      <c r="AW10" s="35"/>
      <c r="AX10" s="35"/>
      <c r="AY10" s="35"/>
      <c r="AZ10" s="35"/>
      <c r="BA10" s="35"/>
      <c r="BB10" s="35">
        <f>データ!X6</f>
        <v>2711.65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43</v>
      </c>
      <c r="O86" s="12" t="str">
        <f>データ!EO6</f>
        <v>【0.15】</v>
      </c>
    </row>
  </sheetData>
  <sheetProtection algorithmName="SHA-512" hashValue="hkoApJ7iqXVMIin6euc0/kbpvWqco76G5Q6a9a6qsvRTdPt6D5aKbRJQkUPkC75vkuqqH5DGbSMUynTjkHHKrg==" saltValue="VbVWFKpAY8UmW2ciH925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24236</v>
      </c>
      <c r="D6" s="19">
        <f t="shared" si="3"/>
        <v>47</v>
      </c>
      <c r="E6" s="19">
        <f t="shared" si="3"/>
        <v>17</v>
      </c>
      <c r="F6" s="19">
        <f t="shared" si="3"/>
        <v>4</v>
      </c>
      <c r="G6" s="19">
        <f t="shared" si="3"/>
        <v>0</v>
      </c>
      <c r="H6" s="19" t="str">
        <f t="shared" si="3"/>
        <v>青森県　大間町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57.12</v>
      </c>
      <c r="Q6" s="20">
        <f t="shared" si="3"/>
        <v>87.94</v>
      </c>
      <c r="R6" s="20">
        <f t="shared" si="3"/>
        <v>2640</v>
      </c>
      <c r="S6" s="20">
        <f t="shared" si="3"/>
        <v>4972</v>
      </c>
      <c r="T6" s="20">
        <f t="shared" si="3"/>
        <v>52.09</v>
      </c>
      <c r="U6" s="20">
        <f t="shared" si="3"/>
        <v>95.45</v>
      </c>
      <c r="V6" s="20">
        <f t="shared" si="3"/>
        <v>2793</v>
      </c>
      <c r="W6" s="20">
        <f t="shared" si="3"/>
        <v>1.03</v>
      </c>
      <c r="X6" s="20">
        <f t="shared" si="3"/>
        <v>2711.65</v>
      </c>
      <c r="Y6" s="21">
        <f>IF(Y7="",NA(),Y7)</f>
        <v>54.02</v>
      </c>
      <c r="Z6" s="21">
        <f t="shared" ref="Z6:AH6" si="4">IF(Z7="",NA(),Z7)</f>
        <v>51.03</v>
      </c>
      <c r="AA6" s="21">
        <f t="shared" si="4"/>
        <v>50.53</v>
      </c>
      <c r="AB6" s="21">
        <f t="shared" si="4"/>
        <v>49.93</v>
      </c>
      <c r="AC6" s="21">
        <f t="shared" si="4"/>
        <v>47.99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1223.96</v>
      </c>
      <c r="BL6" s="21">
        <f t="shared" si="7"/>
        <v>1269.1500000000001</v>
      </c>
      <c r="BM6" s="21">
        <f t="shared" si="7"/>
        <v>1206.79</v>
      </c>
      <c r="BN6" s="21">
        <f t="shared" si="7"/>
        <v>1258.43</v>
      </c>
      <c r="BO6" s="21">
        <f t="shared" si="7"/>
        <v>1163.75</v>
      </c>
      <c r="BP6" s="20" t="str">
        <f>IF(BP7="","",IF(BP7="-","【-】","【"&amp;SUBSTITUTE(TEXT(BP7,"#,##0.00"),"-","△")&amp;"】"))</f>
        <v>【1,201.79】</v>
      </c>
      <c r="BQ6" s="21">
        <f>IF(BQ7="",NA(),BQ7)</f>
        <v>18.47</v>
      </c>
      <c r="BR6" s="21">
        <f t="shared" ref="BR6:BZ6" si="8">IF(BR7="",NA(),BR7)</f>
        <v>17.98</v>
      </c>
      <c r="BS6" s="21">
        <f t="shared" si="8"/>
        <v>18.11</v>
      </c>
      <c r="BT6" s="21">
        <f t="shared" si="8"/>
        <v>17.77</v>
      </c>
      <c r="BU6" s="21">
        <f t="shared" si="8"/>
        <v>18.12</v>
      </c>
      <c r="BV6" s="21">
        <f t="shared" si="8"/>
        <v>61.54</v>
      </c>
      <c r="BW6" s="21">
        <f t="shared" si="8"/>
        <v>63.97</v>
      </c>
      <c r="BX6" s="21">
        <f t="shared" si="8"/>
        <v>71.84</v>
      </c>
      <c r="BY6" s="21">
        <f t="shared" si="8"/>
        <v>73.36</v>
      </c>
      <c r="BZ6" s="21">
        <f t="shared" si="8"/>
        <v>72.599999999999994</v>
      </c>
      <c r="CA6" s="20" t="str">
        <f>IF(CA7="","",IF(CA7="-","【-】","【"&amp;SUBSTITUTE(TEXT(CA7,"#,##0.00"),"-","△")&amp;"】"))</f>
        <v>【75.31】</v>
      </c>
      <c r="CB6" s="21">
        <f>IF(CB7="",NA(),CB7)</f>
        <v>719.75</v>
      </c>
      <c r="CC6" s="21">
        <f t="shared" ref="CC6:CK6" si="9">IF(CC7="",NA(),CC7)</f>
        <v>725.51</v>
      </c>
      <c r="CD6" s="21">
        <f t="shared" si="9"/>
        <v>737.49</v>
      </c>
      <c r="CE6" s="21">
        <f t="shared" si="9"/>
        <v>763.45</v>
      </c>
      <c r="CF6" s="21">
        <f t="shared" si="9"/>
        <v>763.79</v>
      </c>
      <c r="CG6" s="21">
        <f t="shared" si="9"/>
        <v>267.86</v>
      </c>
      <c r="CH6" s="21">
        <f t="shared" si="9"/>
        <v>256.82</v>
      </c>
      <c r="CI6" s="21">
        <f t="shared" si="9"/>
        <v>228.47</v>
      </c>
      <c r="CJ6" s="21">
        <f t="shared" si="9"/>
        <v>224.88</v>
      </c>
      <c r="CK6" s="21">
        <f t="shared" si="9"/>
        <v>228.64</v>
      </c>
      <c r="CL6" s="20" t="str">
        <f>IF(CL7="","",IF(CL7="-","【-】","【"&amp;SUBSTITUTE(TEXT(CL7,"#,##0.00"),"-","△")&amp;"】"))</f>
        <v>【216.39】</v>
      </c>
      <c r="CM6" s="21">
        <f>IF(CM7="",NA(),CM7)</f>
        <v>22.85</v>
      </c>
      <c r="CN6" s="21">
        <f t="shared" ref="CN6:CV6" si="10">IF(CN7="",NA(),CN7)</f>
        <v>22.5</v>
      </c>
      <c r="CO6" s="21">
        <f t="shared" si="10"/>
        <v>21.95</v>
      </c>
      <c r="CP6" s="21">
        <f t="shared" si="10"/>
        <v>23.2</v>
      </c>
      <c r="CQ6" s="21">
        <f t="shared" si="10"/>
        <v>24.05</v>
      </c>
      <c r="CR6" s="21">
        <f t="shared" si="10"/>
        <v>37.08</v>
      </c>
      <c r="CS6" s="21">
        <f t="shared" si="10"/>
        <v>37.46</v>
      </c>
      <c r="CT6" s="21">
        <f t="shared" si="10"/>
        <v>42.47</v>
      </c>
      <c r="CU6" s="21">
        <f t="shared" si="10"/>
        <v>42.4</v>
      </c>
      <c r="CV6" s="21">
        <f t="shared" si="10"/>
        <v>42.28</v>
      </c>
      <c r="CW6" s="20" t="str">
        <f>IF(CW7="","",IF(CW7="-","【-】","【"&amp;SUBSTITUTE(TEXT(CW7,"#,##0.00"),"-","△")&amp;"】"))</f>
        <v>【42.57】</v>
      </c>
      <c r="CX6" s="21">
        <f>IF(CX7="",NA(),CX7)</f>
        <v>42.67</v>
      </c>
      <c r="CY6" s="21">
        <f t="shared" ref="CY6:DG6" si="11">IF(CY7="",NA(),CY7)</f>
        <v>42.52</v>
      </c>
      <c r="CZ6" s="21">
        <f t="shared" si="11"/>
        <v>44.7</v>
      </c>
      <c r="DA6" s="21">
        <f t="shared" si="11"/>
        <v>45.71</v>
      </c>
      <c r="DB6" s="21">
        <f t="shared" si="11"/>
        <v>46.76</v>
      </c>
      <c r="DC6" s="21">
        <f t="shared" si="11"/>
        <v>67.22</v>
      </c>
      <c r="DD6" s="21">
        <f t="shared" si="11"/>
        <v>67.459999999999994</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2.38</v>
      </c>
      <c r="EF6" s="21">
        <f t="shared" ref="EF6:EN6" si="14">IF(EF7="",NA(),EF7)</f>
        <v>3.64</v>
      </c>
      <c r="EG6" s="20">
        <f t="shared" si="14"/>
        <v>0</v>
      </c>
      <c r="EH6" s="20">
        <f t="shared" si="14"/>
        <v>0</v>
      </c>
      <c r="EI6" s="20">
        <f t="shared" si="14"/>
        <v>0</v>
      </c>
      <c r="EJ6" s="21">
        <f t="shared" si="14"/>
        <v>0.13</v>
      </c>
      <c r="EK6" s="21">
        <f t="shared" si="14"/>
        <v>0.09</v>
      </c>
      <c r="EL6" s="21">
        <f t="shared" si="14"/>
        <v>0.36</v>
      </c>
      <c r="EM6" s="21">
        <f t="shared" si="14"/>
        <v>0.39</v>
      </c>
      <c r="EN6" s="21">
        <f t="shared" si="14"/>
        <v>0.1</v>
      </c>
      <c r="EO6" s="20" t="str">
        <f>IF(EO7="","",IF(EO7="-","【-】","【"&amp;SUBSTITUTE(TEXT(EO7,"#,##0.00"),"-","△")&amp;"】"))</f>
        <v>【0.15】</v>
      </c>
    </row>
    <row r="7" spans="1:145" s="22" customFormat="1" x14ac:dyDescent="0.15">
      <c r="A7" s="14"/>
      <c r="B7" s="23">
        <v>2021</v>
      </c>
      <c r="C7" s="23">
        <v>24236</v>
      </c>
      <c r="D7" s="23">
        <v>47</v>
      </c>
      <c r="E7" s="23">
        <v>17</v>
      </c>
      <c r="F7" s="23">
        <v>4</v>
      </c>
      <c r="G7" s="23">
        <v>0</v>
      </c>
      <c r="H7" s="23" t="s">
        <v>97</v>
      </c>
      <c r="I7" s="23" t="s">
        <v>98</v>
      </c>
      <c r="J7" s="23" t="s">
        <v>99</v>
      </c>
      <c r="K7" s="23" t="s">
        <v>100</v>
      </c>
      <c r="L7" s="23" t="s">
        <v>101</v>
      </c>
      <c r="M7" s="23" t="s">
        <v>102</v>
      </c>
      <c r="N7" s="24" t="s">
        <v>103</v>
      </c>
      <c r="O7" s="24" t="s">
        <v>104</v>
      </c>
      <c r="P7" s="24">
        <v>57.12</v>
      </c>
      <c r="Q7" s="24">
        <v>87.94</v>
      </c>
      <c r="R7" s="24">
        <v>2640</v>
      </c>
      <c r="S7" s="24">
        <v>4972</v>
      </c>
      <c r="T7" s="24">
        <v>52.09</v>
      </c>
      <c r="U7" s="24">
        <v>95.45</v>
      </c>
      <c r="V7" s="24">
        <v>2793</v>
      </c>
      <c r="W7" s="24">
        <v>1.03</v>
      </c>
      <c r="X7" s="24">
        <v>2711.65</v>
      </c>
      <c r="Y7" s="24">
        <v>54.02</v>
      </c>
      <c r="Z7" s="24">
        <v>51.03</v>
      </c>
      <c r="AA7" s="24">
        <v>50.53</v>
      </c>
      <c r="AB7" s="24">
        <v>49.93</v>
      </c>
      <c r="AC7" s="24">
        <v>47.99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1223.96</v>
      </c>
      <c r="BL7" s="24">
        <v>1269.1500000000001</v>
      </c>
      <c r="BM7" s="24">
        <v>1206.79</v>
      </c>
      <c r="BN7" s="24">
        <v>1258.43</v>
      </c>
      <c r="BO7" s="24">
        <v>1163.75</v>
      </c>
      <c r="BP7" s="24">
        <v>1201.79</v>
      </c>
      <c r="BQ7" s="24">
        <v>18.47</v>
      </c>
      <c r="BR7" s="24">
        <v>17.98</v>
      </c>
      <c r="BS7" s="24">
        <v>18.11</v>
      </c>
      <c r="BT7" s="24">
        <v>17.77</v>
      </c>
      <c r="BU7" s="24">
        <v>18.12</v>
      </c>
      <c r="BV7" s="24">
        <v>61.54</v>
      </c>
      <c r="BW7" s="24">
        <v>63.97</v>
      </c>
      <c r="BX7" s="24">
        <v>71.84</v>
      </c>
      <c r="BY7" s="24">
        <v>73.36</v>
      </c>
      <c r="BZ7" s="24">
        <v>72.599999999999994</v>
      </c>
      <c r="CA7" s="24">
        <v>75.31</v>
      </c>
      <c r="CB7" s="24">
        <v>719.75</v>
      </c>
      <c r="CC7" s="24">
        <v>725.51</v>
      </c>
      <c r="CD7" s="24">
        <v>737.49</v>
      </c>
      <c r="CE7" s="24">
        <v>763.45</v>
      </c>
      <c r="CF7" s="24">
        <v>763.79</v>
      </c>
      <c r="CG7" s="24">
        <v>267.86</v>
      </c>
      <c r="CH7" s="24">
        <v>256.82</v>
      </c>
      <c r="CI7" s="24">
        <v>228.47</v>
      </c>
      <c r="CJ7" s="24">
        <v>224.88</v>
      </c>
      <c r="CK7" s="24">
        <v>228.64</v>
      </c>
      <c r="CL7" s="24">
        <v>216.39</v>
      </c>
      <c r="CM7" s="24">
        <v>22.85</v>
      </c>
      <c r="CN7" s="24">
        <v>22.5</v>
      </c>
      <c r="CO7" s="24">
        <v>21.95</v>
      </c>
      <c r="CP7" s="24">
        <v>23.2</v>
      </c>
      <c r="CQ7" s="24">
        <v>24.05</v>
      </c>
      <c r="CR7" s="24">
        <v>37.08</v>
      </c>
      <c r="CS7" s="24">
        <v>37.46</v>
      </c>
      <c r="CT7" s="24">
        <v>42.47</v>
      </c>
      <c r="CU7" s="24">
        <v>42.4</v>
      </c>
      <c r="CV7" s="24">
        <v>42.28</v>
      </c>
      <c r="CW7" s="24">
        <v>42.57</v>
      </c>
      <c r="CX7" s="24">
        <v>42.67</v>
      </c>
      <c r="CY7" s="24">
        <v>42.52</v>
      </c>
      <c r="CZ7" s="24">
        <v>44.7</v>
      </c>
      <c r="DA7" s="24">
        <v>45.71</v>
      </c>
      <c r="DB7" s="24">
        <v>46.76</v>
      </c>
      <c r="DC7" s="24">
        <v>67.22</v>
      </c>
      <c r="DD7" s="24">
        <v>67.459999999999994</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2.38</v>
      </c>
      <c r="EF7" s="24">
        <v>3.64</v>
      </c>
      <c r="EG7" s="24">
        <v>0</v>
      </c>
      <c r="EH7" s="24">
        <v>0</v>
      </c>
      <c r="EI7" s="24">
        <v>0</v>
      </c>
      <c r="EJ7" s="24">
        <v>0.13</v>
      </c>
      <c r="EK7" s="24">
        <v>0.09</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w_kento</cp:lastModifiedBy>
  <cp:lastPrinted>2023-02-07T00:30:37Z</cp:lastPrinted>
  <dcterms:created xsi:type="dcterms:W3CDTF">2022-12-01T01:49:45Z</dcterms:created>
  <dcterms:modified xsi:type="dcterms:W3CDTF">2023-02-08T01:39:53Z</dcterms:modified>
  <cp:category/>
</cp:coreProperties>
</file>